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Template'!$A$1:$M$104</definedName>
    <definedName name="sencount" hidden="1">2</definedName>
    <definedName name="solver_adj" localSheetId="1" hidden="1">'Calculation Template'!$B$66:$B$69</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Template'!$B$66</definedName>
    <definedName name="solver_lhs2" localSheetId="1" hidden="1">'Calculation Template'!$B$67</definedName>
    <definedName name="solver_lhs3" localSheetId="1" hidden="1">'Calculation Template'!$B$68</definedName>
    <definedName name="solver_lhs4" localSheetId="1" hidden="1">'Calculation Template'!$B$69</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Template'!$K$14</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<sst xmlns="http://schemas.openxmlformats.org/spreadsheetml/2006/main" count="137" uniqueCount="94">
  <si>
    <r>
      <t>EA20 - 13,14-dihydro-15-keto-Prostaglandin F</t>
    </r>
    <r>
      <rPr>
        <b/>
        <vertAlign val="subscript"/>
        <sz val="14"/>
        <rFont val="Eurostile"/>
        <family val="0"/>
      </rPr>
      <t>2</t>
    </r>
    <r>
      <rPr>
        <b/>
        <vertAlign val="subscript"/>
        <sz val="14"/>
        <rFont val="Symbol"/>
        <family val="0"/>
      </rPr>
      <t>a</t>
    </r>
    <r>
      <rPr>
        <b/>
        <sz val="14"/>
        <rFont val="Eurostile"/>
        <family val="0"/>
      </rPr>
      <t xml:space="preserve"> - Calculation Instructions</t>
    </r>
  </si>
  <si>
    <r>
      <t>x = 13,14-dihydro-15-keto-Prostaglandin F</t>
    </r>
    <r>
      <rPr>
        <vertAlign val="subscript"/>
        <sz val="12"/>
        <rFont val="Eurostile"/>
        <family val="0"/>
      </rPr>
      <t>2</t>
    </r>
    <r>
      <rPr>
        <vertAlign val="subscript"/>
        <sz val="12"/>
        <rFont val="Symbol"/>
        <family val="0"/>
      </rPr>
      <t>a</t>
    </r>
    <r>
      <rPr>
        <sz val="12"/>
        <rFont val="Eurostile"/>
        <family val="0"/>
      </rPr>
      <t xml:space="preserve"> concentration</t>
    </r>
  </si>
  <si>
    <r>
      <t>EA20 - 13,14-dihydro-15-keto-Prostaglandin F</t>
    </r>
    <r>
      <rPr>
        <b/>
        <vertAlign val="subscript"/>
        <sz val="14"/>
        <rFont val="Eurostile"/>
        <family val="0"/>
      </rPr>
      <t>2</t>
    </r>
    <r>
      <rPr>
        <b/>
        <vertAlign val="subscript"/>
        <sz val="14"/>
        <rFont val="Symbol"/>
        <family val="0"/>
      </rPr>
      <t>a</t>
    </r>
    <r>
      <rPr>
        <b/>
        <sz val="14"/>
        <rFont val="Eurostile"/>
        <family val="0"/>
      </rPr>
      <t xml:space="preserve"> - Calculation Template</t>
    </r>
  </si>
  <si>
    <r>
      <t>13,14-d-15-k-PGF2</t>
    </r>
    <r>
      <rPr>
        <b/>
        <sz val="12"/>
        <rFont val="Symbol"/>
        <family val="0"/>
      </rPr>
      <t>a</t>
    </r>
    <r>
      <rPr>
        <b/>
        <sz val="12"/>
        <rFont val="Eurostile"/>
        <family val="0"/>
      </rPr>
      <t xml:space="preserve"> [ng/mL]</t>
    </r>
  </si>
  <si>
    <r>
      <t>Backfit    13,14-d-15-k-PGF2</t>
    </r>
    <r>
      <rPr>
        <b/>
        <sz val="12"/>
        <color indexed="17"/>
        <rFont val="Symbol"/>
        <family val="0"/>
      </rPr>
      <t>a</t>
    </r>
    <r>
      <rPr>
        <b/>
        <sz val="12"/>
        <color indexed="17"/>
        <rFont val="Eurostile"/>
        <family val="0"/>
      </rPr>
      <t xml:space="preserve"> [ng/mL]</t>
    </r>
  </si>
  <si>
    <r>
      <t>13,14-d-15-k-PGF2</t>
    </r>
    <r>
      <rPr>
        <b/>
        <sz val="12"/>
        <color indexed="17"/>
        <rFont val="Symbol"/>
        <family val="0"/>
      </rPr>
      <t>a</t>
    </r>
    <r>
      <rPr>
        <b/>
        <sz val="12"/>
        <color indexed="17"/>
        <rFont val="Eurostile"/>
        <family val="0"/>
      </rPr>
      <t xml:space="preserve"> [ng/mL]</t>
    </r>
  </si>
  <si>
    <r>
      <t>13,14-dihydro-15-keto-Prostaglandin F</t>
    </r>
    <r>
      <rPr>
        <vertAlign val="subscript"/>
        <sz val="12"/>
        <rFont val="Eurostile"/>
        <family val="0"/>
      </rPr>
      <t>2</t>
    </r>
    <r>
      <rPr>
        <vertAlign val="subscript"/>
        <sz val="12"/>
        <rFont val="Symbol"/>
        <family val="0"/>
      </rPr>
      <t>a</t>
    </r>
    <r>
      <rPr>
        <sz val="12"/>
        <rFont val="Eurostile"/>
        <family val="0"/>
      </rPr>
      <t xml:space="preserve"> Concentration [ng/mL]</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</si>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</sst>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6">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
      <b/>
      <vertAlign val="subscript"/>
      <sz val="14"/>
      <name val="Symbol"/>
      <family val="0"/>
    </font>
    <font>
      <b/>
      <sz val="12"/>
      <name val="Symbol"/>
      <family val="0"/>
    </font>
    <font>
      <b/>
      <sz val="12"/>
      <color indexed="17"/>
      <name val="Symbol"/>
      <family val="0"/>
    </font>
    <font>
      <vertAlign val="subscript"/>
      <sz val="12"/>
      <name val="Symbol"/>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EA20 - 13,14-dihydro-15-keto-Prostaglandin F</a:t>
            </a:r>
            <a:r>
              <a:rPr lang="en-US" cap="none" sz="1400" b="1" i="0" u="none" baseline="-25000">
                <a:latin typeface="Eurostile"/>
                <a:ea typeface="Eurostile"/>
                <a:cs typeface="Eurostile"/>
              </a:rPr>
              <a:t>2</a:t>
            </a:r>
            <a:r>
              <a:rPr lang="en-US" cap="none" sz="1400" b="1" i="0" u="none" baseline="-25000"/>
              <a:t>a</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35"/>
          <c:y val="0.09"/>
          <c:w val="0.9567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Template'!$B$7:$B$13</c:f>
              <c:numCache>
                <c:ptCount val="7"/>
                <c:pt idx="0">
                  <c:v>0.01</c:v>
                </c:pt>
                <c:pt idx="1">
                  <c:v>0.02</c:v>
                </c:pt>
                <c:pt idx="2">
                  <c:v>0.04</c:v>
                </c:pt>
                <c:pt idx="3">
                  <c:v>0.1</c:v>
                </c:pt>
                <c:pt idx="4">
                  <c:v>0.2</c:v>
                </c:pt>
                <c:pt idx="5">
                  <c:v>0.4</c:v>
                </c:pt>
                <c:pt idx="6">
                  <c:v>1</c:v>
                </c:pt>
              </c:numCache>
            </c:numRef>
          </c:xVal>
          <c:yVal>
            <c:numRef>
              <c:f>'Calculation Template'!$I$7:$I$13</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Template'!$B$7:$B$13</c:f>
              <c:numCache>
                <c:ptCount val="7"/>
                <c:pt idx="0">
                  <c:v>0.01</c:v>
                </c:pt>
                <c:pt idx="1">
                  <c:v>0.02</c:v>
                </c:pt>
                <c:pt idx="2">
                  <c:v>0.04</c:v>
                </c:pt>
                <c:pt idx="3">
                  <c:v>0.1</c:v>
                </c:pt>
                <c:pt idx="4">
                  <c:v>0.2</c:v>
                </c:pt>
                <c:pt idx="5">
                  <c:v>0.4</c:v>
                </c:pt>
                <c:pt idx="6">
                  <c:v>1</c:v>
                </c:pt>
              </c:numCache>
            </c:numRef>
          </c:xVal>
          <c:yVal>
            <c:numRef>
              <c:f>'Calculation Template'!$J$7:$J$13</c:f>
              <c:numCache>
                <c:ptCount val="7"/>
                <c:pt idx="0">
                  <c:v>87.73396503316975</c:v>
                </c:pt>
                <c:pt idx="1">
                  <c:v>83.5</c:v>
                </c:pt>
                <c:pt idx="2">
                  <c:v>78.1723602880573</c:v>
                </c:pt>
                <c:pt idx="3">
                  <c:v>69.4073175568802</c:v>
                </c:pt>
                <c:pt idx="4">
                  <c:v>61.64483721444348</c:v>
                </c:pt>
                <c:pt idx="5">
                  <c:v>53.25854045504165</c:v>
                </c:pt>
                <c:pt idx="6">
                  <c:v>42.00714267493641</c:v>
                </c:pt>
              </c:numCache>
            </c:numRef>
          </c:yVal>
          <c:smooth val="1"/>
        </c:ser>
        <c:axId val="29413277"/>
        <c:axId val="63392902"/>
      </c:scatterChart>
      <c:valAx>
        <c:axId val="29413277"/>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13,14-d-15-k-PGF2</a:t>
                </a:r>
                <a:r>
                  <a:rPr lang="en-US" cap="none" sz="1200" b="1" i="0" u="none" baseline="0"/>
                  <a:t>a</a:t>
                </a:r>
                <a:r>
                  <a:rPr lang="en-US" cap="none" sz="1200" b="1" i="0" u="none" baseline="0">
                    <a:latin typeface="Eurostile"/>
                    <a:ea typeface="Eurostile"/>
                    <a:cs typeface="Eurostile"/>
                  </a:rPr>
                  <a:t> [ng/mL]</a:t>
                </a:r>
              </a:p>
            </c:rich>
          </c:tx>
          <c:layout/>
          <c:overlay val="0"/>
          <c:spPr>
            <a:noFill/>
            <a:ln>
              <a:noFill/>
            </a:ln>
          </c:spPr>
        </c:title>
        <c:delete val="0"/>
        <c:numFmt formatCode="General" sourceLinked="1"/>
        <c:majorTickMark val="out"/>
        <c:minorTickMark val="cross"/>
        <c:tickLblPos val="nextTo"/>
        <c:crossAx val="63392902"/>
        <c:crosses val="autoZero"/>
        <c:crossBetween val="midCat"/>
        <c:dispUnits/>
      </c:valAx>
      <c:valAx>
        <c:axId val="63392902"/>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29413277"/>
        <c:crossesAt val="0.001"/>
        <c:crossBetween val="midCat"/>
        <c:dispUnits/>
      </c:valAx>
      <c:spPr>
        <a:solidFill>
          <a:srgbClr val="CDCDCD"/>
        </a:solidFill>
        <a:ln w="12700">
          <a:solidFill>
            <a:srgbClr val="808080"/>
          </a:solidFill>
        </a:ln>
      </c:spPr>
    </c:plotArea>
    <c:legend>
      <c:legendPos val="r"/>
      <c:layout>
        <c:manualLayout>
          <c:xMode val="edge"/>
          <c:yMode val="edge"/>
          <c:x val="0.83525"/>
          <c:y val="0.13675"/>
          <c:w val="0.109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71</xdr:row>
      <xdr:rowOff>85725</xdr:rowOff>
    </xdr:from>
    <xdr:to>
      <xdr:col>11</xdr:col>
      <xdr:colOff>628650</xdr:colOff>
      <xdr:row>102</xdr:row>
      <xdr:rowOff>85725</xdr:rowOff>
    </xdr:to>
    <xdr:graphicFrame>
      <xdr:nvGraphicFramePr>
        <xdr:cNvPr id="1" name="Chart 1"/>
        <xdr:cNvGraphicFramePr/>
      </xdr:nvGraphicFramePr>
      <xdr:xfrm>
        <a:off x="95250" y="11706225"/>
        <a:ext cx="1069657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75">
      <c r="A1" s="27" t="s">
        <v>0</v>
      </c>
    </row>
    <row r="2" spans="1:5" ht="12.75">
      <c r="A2" s="3"/>
      <c r="B2" s="3"/>
      <c r="C2" s="3"/>
      <c r="D2" s="3"/>
      <c r="E2" s="3"/>
    </row>
    <row r="3" spans="1:9" ht="12.75">
      <c r="A3" s="3" t="s">
        <v>62</v>
      </c>
      <c r="B3" s="30" t="s">
        <v>27</v>
      </c>
      <c r="C3" s="29"/>
      <c r="D3" s="29"/>
      <c r="E3" s="29"/>
      <c r="F3" s="29"/>
      <c r="G3" s="29"/>
      <c r="H3" s="29"/>
      <c r="I3" s="29"/>
    </row>
    <row r="4" spans="1:5" ht="12.75">
      <c r="A4" s="3"/>
      <c r="B4" s="30"/>
      <c r="C4" s="3"/>
      <c r="D4" s="3"/>
      <c r="E4" s="3"/>
    </row>
    <row r="5" spans="1:5" ht="12.75">
      <c r="A5" s="3" t="s">
        <v>63</v>
      </c>
      <c r="B5" s="30" t="s">
        <v>28</v>
      </c>
      <c r="C5" s="3"/>
      <c r="D5" s="3"/>
      <c r="E5" s="3"/>
    </row>
    <row r="6" spans="1:5" ht="12.75">
      <c r="A6" s="3"/>
      <c r="B6" s="30"/>
      <c r="C6" s="3"/>
      <c r="D6" s="3"/>
      <c r="E6" s="3"/>
    </row>
    <row r="7" spans="1:10" ht="12.75">
      <c r="A7" s="3" t="s">
        <v>40</v>
      </c>
      <c r="B7" s="99" t="s">
        <v>80</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41</v>
      </c>
      <c r="B10" s="99" t="s">
        <v>78</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29</v>
      </c>
      <c r="C14" s="29"/>
      <c r="D14" s="29"/>
      <c r="E14" s="29"/>
      <c r="F14" s="32" t="s">
        <v>30</v>
      </c>
      <c r="G14" s="29"/>
      <c r="H14" s="29"/>
      <c r="I14" s="29"/>
      <c r="J14" s="29"/>
    </row>
    <row r="15" spans="1:10" ht="15">
      <c r="A15" s="3"/>
      <c r="B15" s="29"/>
      <c r="C15" s="29"/>
      <c r="D15" s="29"/>
      <c r="E15" s="29"/>
      <c r="F15" s="29"/>
      <c r="G15" s="29"/>
      <c r="H15" s="29"/>
      <c r="I15" s="29"/>
      <c r="J15" s="29"/>
    </row>
    <row r="16" spans="1:10" ht="15">
      <c r="A16" s="3"/>
      <c r="B16" s="36" t="s">
        <v>31</v>
      </c>
      <c r="C16" s="29"/>
      <c r="D16" s="29"/>
      <c r="E16" s="29"/>
      <c r="F16" s="29"/>
      <c r="G16" s="29"/>
      <c r="H16" s="29"/>
      <c r="I16" s="29"/>
      <c r="J16" s="29"/>
    </row>
    <row r="17" spans="1:10" ht="12.75">
      <c r="A17" s="3"/>
      <c r="B17" s="77" t="s">
        <v>32</v>
      </c>
      <c r="F17" s="36"/>
      <c r="G17" s="36"/>
      <c r="H17" s="29"/>
      <c r="I17" s="29"/>
      <c r="J17" s="29"/>
    </row>
    <row r="18" spans="1:10" ht="15.75">
      <c r="A18" s="3"/>
      <c r="B18" s="77" t="s">
        <v>1</v>
      </c>
      <c r="C18" s="36"/>
      <c r="E18" s="29"/>
      <c r="F18" s="29"/>
      <c r="G18" s="29"/>
      <c r="H18" s="29"/>
      <c r="I18" s="29"/>
      <c r="J18" s="29"/>
    </row>
    <row r="19" spans="1:10" ht="12.75">
      <c r="A19" s="3"/>
      <c r="B19" s="77" t="s">
        <v>17</v>
      </c>
      <c r="C19" s="36"/>
      <c r="D19" s="29"/>
      <c r="E19" s="29"/>
      <c r="F19" s="29"/>
      <c r="G19" s="29"/>
      <c r="H19" s="29"/>
      <c r="I19" s="29"/>
      <c r="J19" s="29"/>
    </row>
    <row r="20" spans="1:10" ht="12.75">
      <c r="A20" s="3"/>
      <c r="B20" s="77" t="s">
        <v>15</v>
      </c>
      <c r="C20" s="36"/>
      <c r="D20" s="29"/>
      <c r="E20" s="29"/>
      <c r="F20" s="29"/>
      <c r="G20" s="29"/>
      <c r="H20" s="29"/>
      <c r="I20" s="29"/>
      <c r="J20" s="29"/>
    </row>
    <row r="21" spans="1:10" ht="12.75">
      <c r="A21" s="3"/>
      <c r="B21" s="77" t="s">
        <v>16</v>
      </c>
      <c r="C21" s="36"/>
      <c r="D21" s="29"/>
      <c r="E21" s="29"/>
      <c r="F21" s="29"/>
      <c r="G21" s="29"/>
      <c r="H21" s="29"/>
      <c r="I21" s="29"/>
      <c r="J21" s="29"/>
    </row>
    <row r="22" spans="1:3" s="81" customFormat="1" ht="12" customHeight="1">
      <c r="A22" s="79"/>
      <c r="B22" s="78" t="s">
        <v>18</v>
      </c>
      <c r="C22" s="80"/>
    </row>
    <row r="23" spans="1:10" ht="15">
      <c r="A23" s="3"/>
      <c r="B23" s="36"/>
      <c r="C23" s="36"/>
      <c r="D23" s="29"/>
      <c r="E23" s="29"/>
      <c r="F23" s="29"/>
      <c r="G23" s="29"/>
      <c r="H23" s="29"/>
      <c r="I23" s="29"/>
      <c r="J23" s="29"/>
    </row>
    <row r="24" spans="1:10" ht="15">
      <c r="A24" s="3"/>
      <c r="B24" s="77" t="s">
        <v>19</v>
      </c>
      <c r="C24" s="36"/>
      <c r="D24" s="29"/>
      <c r="E24" s="29"/>
      <c r="F24" s="32" t="s">
        <v>20</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92</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91</v>
      </c>
      <c r="D31" s="84"/>
      <c r="E31" s="84"/>
      <c r="F31" s="84"/>
      <c r="G31" s="85"/>
      <c r="H31" s="84"/>
    </row>
    <row r="32" spans="4:8" ht="12.75">
      <c r="D32" s="32"/>
      <c r="E32" s="32"/>
      <c r="F32" s="32"/>
      <c r="G32" s="36"/>
      <c r="H32" s="32"/>
    </row>
    <row r="33" spans="1:8" ht="12.75">
      <c r="A33" t="s">
        <v>14</v>
      </c>
      <c r="B33" t="s">
        <v>73</v>
      </c>
      <c r="D33" s="32"/>
      <c r="E33" s="32"/>
      <c r="F33" s="32"/>
      <c r="G33" s="36"/>
      <c r="H33" s="32"/>
    </row>
    <row r="34" spans="2:8" ht="12.75">
      <c r="B34" s="86" t="s">
        <v>74</v>
      </c>
      <c r="C34" s="36">
        <v>100</v>
      </c>
      <c r="D34" s="32"/>
      <c r="E34" s="32"/>
      <c r="F34" s="32"/>
      <c r="G34" s="36"/>
      <c r="H34" s="32"/>
    </row>
    <row r="35" spans="2:8" ht="12.75">
      <c r="B35" s="86" t="s">
        <v>75</v>
      </c>
      <c r="C35" s="36">
        <v>0.5</v>
      </c>
      <c r="D35" s="32"/>
      <c r="E35" s="32"/>
      <c r="F35" s="32"/>
      <c r="G35" s="36"/>
      <c r="H35" s="32"/>
    </row>
    <row r="36" spans="2:8" ht="12.75">
      <c r="B36" s="86" t="s">
        <v>76</v>
      </c>
      <c r="C36" s="36">
        <v>0.5</v>
      </c>
      <c r="D36" s="32"/>
      <c r="E36" s="32"/>
      <c r="F36" s="32"/>
      <c r="G36" s="36"/>
      <c r="H36" s="32"/>
    </row>
    <row r="37" spans="2:8" ht="12.75">
      <c r="B37" s="86" t="s">
        <v>77</v>
      </c>
      <c r="C37" s="36">
        <v>1</v>
      </c>
      <c r="D37" s="32"/>
      <c r="E37" s="32"/>
      <c r="F37" s="32"/>
      <c r="G37" s="36"/>
      <c r="H37" s="32"/>
    </row>
    <row r="38" spans="4:8" ht="12.75">
      <c r="D38" s="32"/>
      <c r="E38" s="32"/>
      <c r="F38" s="32"/>
      <c r="G38" s="36"/>
      <c r="H38" s="32"/>
    </row>
    <row r="39" spans="1:9" ht="12.75">
      <c r="A39" t="s">
        <v>84</v>
      </c>
      <c r="B39" s="98" t="s">
        <v>83</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85</v>
      </c>
      <c r="B42" t="s">
        <v>86</v>
      </c>
      <c r="D42" s="32"/>
      <c r="E42" s="32"/>
      <c r="F42" s="32"/>
      <c r="G42" s="36"/>
      <c r="H42" s="32"/>
    </row>
    <row r="43" spans="4:8" ht="12.75">
      <c r="D43" s="32"/>
      <c r="E43" s="32"/>
      <c r="F43" s="32"/>
      <c r="G43" s="36"/>
      <c r="H43" s="32"/>
    </row>
    <row r="44" spans="1:8" ht="12.75">
      <c r="A44" t="s">
        <v>88</v>
      </c>
      <c r="B44" t="s">
        <v>89</v>
      </c>
      <c r="D44" s="32"/>
      <c r="E44" s="32"/>
      <c r="F44" s="32"/>
      <c r="G44" s="36"/>
      <c r="H44" s="32"/>
    </row>
    <row r="45" spans="4:8" ht="12.75">
      <c r="D45" s="32"/>
      <c r="E45" s="32"/>
      <c r="F45" s="32"/>
      <c r="G45" s="36"/>
      <c r="H45" s="32"/>
    </row>
    <row r="46" spans="1:8" ht="12.75">
      <c r="A46" t="s">
        <v>90</v>
      </c>
      <c r="B46" s="31" t="s">
        <v>93</v>
      </c>
      <c r="D46" s="32"/>
      <c r="E46" s="32"/>
      <c r="F46" s="32"/>
      <c r="G46" s="36"/>
      <c r="H46" s="32"/>
    </row>
    <row r="47" spans="4:8" ht="12.75">
      <c r="D47" s="32"/>
      <c r="E47" s="32"/>
      <c r="F47" s="32"/>
      <c r="G47" s="36"/>
      <c r="H47" s="32"/>
    </row>
    <row r="48" spans="1:8" ht="12.75">
      <c r="A48" s="86">
        <v>1</v>
      </c>
      <c r="B48" t="s">
        <v>7</v>
      </c>
      <c r="D48" s="32"/>
      <c r="E48" s="32"/>
      <c r="F48" s="32"/>
      <c r="G48" s="36"/>
      <c r="H48" s="32"/>
    </row>
    <row r="49" spans="1:8" ht="12.75">
      <c r="A49" s="86" t="s">
        <v>10</v>
      </c>
      <c r="B49" t="s">
        <v>11</v>
      </c>
      <c r="D49" s="32"/>
      <c r="E49" s="32"/>
      <c r="F49" s="32"/>
      <c r="G49" s="36"/>
      <c r="H49" s="32"/>
    </row>
    <row r="50" spans="1:8" ht="12.75">
      <c r="A50" s="86" t="s">
        <v>8</v>
      </c>
      <c r="B50" t="s">
        <v>12</v>
      </c>
      <c r="D50" s="32"/>
      <c r="E50" s="32"/>
      <c r="F50" s="32"/>
      <c r="G50" s="36"/>
      <c r="H50" s="32"/>
    </row>
    <row r="51" spans="1:8" ht="12.75">
      <c r="A51" s="86" t="s">
        <v>9</v>
      </c>
      <c r="B51" t="s">
        <v>13</v>
      </c>
      <c r="D51" s="32"/>
      <c r="E51" s="32"/>
      <c r="F51" s="32"/>
      <c r="G51" s="36"/>
      <c r="H51" s="32"/>
    </row>
    <row r="52" spans="4:8" ht="12.75">
      <c r="D52" s="32"/>
      <c r="E52" s="32"/>
      <c r="F52" s="32"/>
      <c r="G52" s="36"/>
      <c r="H52" s="32"/>
    </row>
    <row r="53" spans="1:9" ht="12.75">
      <c r="A53" s="86">
        <v>2</v>
      </c>
      <c r="B53" s="98" t="s">
        <v>79</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42</v>
      </c>
      <c r="B56" s="30" t="s">
        <v>81</v>
      </c>
    </row>
    <row r="57" ht="12.75">
      <c r="B57" s="30"/>
    </row>
    <row r="58" spans="1:10" ht="12.75">
      <c r="A58" t="s">
        <v>43</v>
      </c>
      <c r="B58" s="30" t="s">
        <v>82</v>
      </c>
      <c r="C58" s="29"/>
      <c r="D58" s="29"/>
      <c r="E58" s="29"/>
      <c r="F58" s="29"/>
      <c r="G58" s="29"/>
      <c r="H58" s="29"/>
      <c r="I58" s="29"/>
      <c r="J58" s="29"/>
    </row>
    <row r="59" spans="2:10" ht="12.75">
      <c r="B59" s="30"/>
      <c r="C59" s="29"/>
      <c r="D59" s="29"/>
      <c r="E59" s="29"/>
      <c r="F59" s="29"/>
      <c r="G59" s="29"/>
      <c r="H59" s="29"/>
      <c r="I59" s="29"/>
      <c r="J59" s="29"/>
    </row>
    <row r="60" spans="1:10" ht="12.75">
      <c r="A60" t="s">
        <v>44</v>
      </c>
      <c r="B60" s="30" t="s">
        <v>45</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90"/>
  <sheetViews>
    <sheetView workbookViewId="0" topLeftCell="A1">
      <selection activeCell="A1" sqref="A1"/>
    </sheetView>
  </sheetViews>
  <sheetFormatPr defaultColWidth="11.19921875" defaultRowHeight="15"/>
  <cols>
    <col min="1" max="1" width="24.3984375" style="1" customWidth="1"/>
    <col min="2" max="2" width="10.69921875" style="1" customWidth="1"/>
    <col min="3" max="9" width="7.8984375" style="1" customWidth="1"/>
    <col min="10" max="10" width="8.3984375" style="1" customWidth="1"/>
    <col min="11" max="11" width="7.8984375" style="1" customWidth="1"/>
    <col min="12" max="12" width="10.5976562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75">
      <c r="A1" s="27" t="s">
        <v>2</v>
      </c>
    </row>
    <row r="2" spans="1:12" ht="15">
      <c r="A2" s="27"/>
      <c r="B2" s="60" t="s">
        <v>24</v>
      </c>
      <c r="L2" s="106" t="s">
        <v>4</v>
      </c>
    </row>
    <row r="3" spans="2:12" ht="12.75" customHeight="1">
      <c r="B3" s="103" t="s">
        <v>3</v>
      </c>
      <c r="I3" s="60" t="s">
        <v>25</v>
      </c>
      <c r="J3" s="60" t="s">
        <v>25</v>
      </c>
      <c r="L3" s="100"/>
    </row>
    <row r="4" spans="1:26" ht="12.75" customHeight="1">
      <c r="A4" s="101" t="s">
        <v>56</v>
      </c>
      <c r="B4" s="100"/>
      <c r="C4" s="101" t="s">
        <v>53</v>
      </c>
      <c r="D4" s="101" t="s">
        <v>54</v>
      </c>
      <c r="E4" s="103" t="s">
        <v>70</v>
      </c>
      <c r="F4" s="103" t="s">
        <v>71</v>
      </c>
      <c r="G4" s="103" t="s">
        <v>61</v>
      </c>
      <c r="H4" s="103" t="s">
        <v>51</v>
      </c>
      <c r="I4" s="109" t="s">
        <v>87</v>
      </c>
      <c r="J4" s="113" t="s">
        <v>66</v>
      </c>
      <c r="K4" s="111" t="s">
        <v>65</v>
      </c>
      <c r="L4" s="100"/>
      <c r="N4" s="42"/>
      <c r="O4" s="42"/>
      <c r="P4" s="43"/>
      <c r="Q4" s="43"/>
      <c r="R4" s="43"/>
      <c r="S4" s="43"/>
      <c r="T4" s="43"/>
      <c r="U4" s="43"/>
      <c r="V4" s="43"/>
      <c r="W4" s="43"/>
      <c r="X4" s="43"/>
      <c r="Y4" s="43"/>
      <c r="Z4" s="43"/>
    </row>
    <row r="5" spans="1:26" ht="13.5" thickBot="1">
      <c r="A5" s="102"/>
      <c r="B5" s="107"/>
      <c r="C5" s="102"/>
      <c r="D5" s="102"/>
      <c r="E5" s="104"/>
      <c r="F5" s="108"/>
      <c r="G5" s="104"/>
      <c r="H5" s="104"/>
      <c r="I5" s="110"/>
      <c r="J5" s="114"/>
      <c r="K5" s="112"/>
      <c r="L5" s="107"/>
      <c r="N5" s="43"/>
      <c r="O5" s="43"/>
      <c r="P5" s="43"/>
      <c r="Q5" s="43"/>
      <c r="R5" s="43"/>
      <c r="S5" s="43"/>
      <c r="T5" s="43"/>
      <c r="U5" s="43"/>
      <c r="V5" s="43"/>
      <c r="W5" s="43"/>
      <c r="X5" s="43"/>
      <c r="Y5" s="43"/>
      <c r="Z5" s="43"/>
    </row>
    <row r="6" spans="1:26" ht="12.75">
      <c r="A6" s="8" t="s">
        <v>58</v>
      </c>
      <c r="B6" s="8">
        <v>0</v>
      </c>
      <c r="C6" s="9"/>
      <c r="D6" s="9"/>
      <c r="E6" s="11" t="e">
        <f aca="true" t="shared" si="0" ref="E6:E13">AVERAGE(C6:D6)</f>
        <v>#DIV/0!</v>
      </c>
      <c r="F6" s="10" t="e">
        <f>E6-$I$69</f>
        <v>#DIV/0!</v>
      </c>
      <c r="G6" s="14" t="e">
        <f aca="true" t="shared" si="1" ref="G6:G13">STDEV(C6:D6)</f>
        <v>#DIV/0!</v>
      </c>
      <c r="H6" s="11" t="e">
        <f aca="true" t="shared" si="2" ref="H6:H13">(G6/E6)*100</f>
        <v>#DIV/0!</v>
      </c>
      <c r="I6" s="90" t="e">
        <f>(F6/$F$6)*100</f>
        <v>#DIV/0!</v>
      </c>
      <c r="J6" s="62">
        <f aca="true" t="shared" si="3" ref="J6:J13">(($B$66-$B$69)/(1+(B6/$B$68)^$B$67))+$B$69</f>
        <v>100</v>
      </c>
      <c r="K6" s="15" t="e">
        <f>(J6-I6)^2</f>
        <v>#DIV/0!</v>
      </c>
      <c r="L6" s="26">
        <v>0</v>
      </c>
      <c r="N6" s="49"/>
      <c r="O6" s="44"/>
      <c r="P6" s="44"/>
      <c r="Q6" s="43"/>
      <c r="R6" s="43"/>
      <c r="S6" s="43"/>
      <c r="T6" s="43"/>
      <c r="U6" s="43"/>
      <c r="V6" s="43"/>
      <c r="W6" s="43"/>
      <c r="X6" s="43"/>
      <c r="Y6" s="43"/>
      <c r="Z6" s="43"/>
    </row>
    <row r="7" spans="1:26" ht="12.75">
      <c r="A7" s="8" t="s">
        <v>46</v>
      </c>
      <c r="B7" s="8">
        <v>0.1</v>
      </c>
      <c r="C7" s="9"/>
      <c r="D7" s="9"/>
      <c r="E7" s="11" t="e">
        <f t="shared" si="0"/>
        <v>#DIV/0!</v>
      </c>
      <c r="F7" s="10" t="e">
        <f aca="true" t="shared" si="4" ref="F7:F13">E7-$I$69</f>
        <v>#DIV/0!</v>
      </c>
      <c r="G7" s="14" t="e">
        <f t="shared" si="1"/>
        <v>#DIV/0!</v>
      </c>
      <c r="H7" s="11" t="e">
        <f t="shared" si="2"/>
        <v>#DIV/0!</v>
      </c>
      <c r="I7" s="90" t="e">
        <f aca="true" t="shared" si="5" ref="I7:I13">(F7/$F$6)*100</f>
        <v>#DIV/0!</v>
      </c>
      <c r="J7" s="62">
        <f t="shared" si="3"/>
        <v>69.4073175568802</v>
      </c>
      <c r="K7" s="15" t="e">
        <f aca="true" t="shared" si="6" ref="K7:K13">(J7-I7)^2</f>
        <v>#DIV/0!</v>
      </c>
      <c r="L7" s="26" t="e">
        <f aca="true" t="shared" si="7" ref="L7:L13">((($B$66-$B$69)/(I7-$B$69)-1)*$B$68^$B$67)^(1/$B$67)</f>
        <v>#DIV/0!</v>
      </c>
      <c r="N7" s="49"/>
      <c r="O7" s="44"/>
      <c r="P7" s="44"/>
      <c r="Q7" s="43"/>
      <c r="R7" s="43"/>
      <c r="S7" s="43"/>
      <c r="T7" s="43"/>
      <c r="U7" s="43"/>
      <c r="V7" s="43"/>
      <c r="W7" s="43"/>
      <c r="X7" s="43"/>
      <c r="Y7" s="43"/>
      <c r="Z7" s="43"/>
    </row>
    <row r="8" spans="1:26" ht="12.75">
      <c r="A8" s="8" t="s">
        <v>47</v>
      </c>
      <c r="B8" s="8">
        <v>0.2</v>
      </c>
      <c r="C8" s="9"/>
      <c r="D8" s="9"/>
      <c r="E8" s="11" t="e">
        <f t="shared" si="0"/>
        <v>#DIV/0!</v>
      </c>
      <c r="F8" s="10" t="e">
        <f t="shared" si="4"/>
        <v>#DIV/0!</v>
      </c>
      <c r="G8" s="14" t="e">
        <f t="shared" si="1"/>
        <v>#DIV/0!</v>
      </c>
      <c r="H8" s="11" t="e">
        <f t="shared" si="2"/>
        <v>#DIV/0!</v>
      </c>
      <c r="I8" s="90" t="e">
        <f t="shared" si="5"/>
        <v>#DIV/0!</v>
      </c>
      <c r="J8" s="62">
        <f t="shared" si="3"/>
        <v>61.64483721444348</v>
      </c>
      <c r="K8" s="15" t="e">
        <f t="shared" si="6"/>
        <v>#DIV/0!</v>
      </c>
      <c r="L8" s="26" t="e">
        <f t="shared" si="7"/>
        <v>#DIV/0!</v>
      </c>
      <c r="N8" s="49"/>
      <c r="O8" s="44"/>
      <c r="P8" s="44"/>
      <c r="Q8" s="43"/>
      <c r="R8" s="43"/>
      <c r="S8" s="43"/>
      <c r="T8" s="43"/>
      <c r="U8" s="43"/>
      <c r="V8" s="43"/>
      <c r="W8" s="43"/>
      <c r="X8" s="43"/>
      <c r="Y8" s="43"/>
      <c r="Z8" s="43"/>
    </row>
    <row r="9" spans="1:26" ht="12.75">
      <c r="A9" s="8" t="s">
        <v>48</v>
      </c>
      <c r="B9" s="8">
        <v>0.4</v>
      </c>
      <c r="C9" s="9"/>
      <c r="D9" s="9"/>
      <c r="E9" s="11" t="e">
        <f t="shared" si="0"/>
        <v>#DIV/0!</v>
      </c>
      <c r="F9" s="10" t="e">
        <f t="shared" si="4"/>
        <v>#DIV/0!</v>
      </c>
      <c r="G9" s="14" t="e">
        <f t="shared" si="1"/>
        <v>#DIV/0!</v>
      </c>
      <c r="H9" s="11" t="e">
        <f t="shared" si="2"/>
        <v>#DIV/0!</v>
      </c>
      <c r="I9" s="90" t="e">
        <f t="shared" si="5"/>
        <v>#DIV/0!</v>
      </c>
      <c r="J9" s="62">
        <f t="shared" si="3"/>
        <v>53.25854045504165</v>
      </c>
      <c r="K9" s="15" t="e">
        <f t="shared" si="6"/>
        <v>#DIV/0!</v>
      </c>
      <c r="L9" s="26" t="e">
        <f t="shared" si="7"/>
        <v>#DIV/0!</v>
      </c>
      <c r="N9" s="49"/>
      <c r="O9" s="44"/>
      <c r="P9" s="44"/>
      <c r="Q9" s="43"/>
      <c r="R9" s="43"/>
      <c r="S9" s="43"/>
      <c r="T9" s="43"/>
      <c r="U9" s="43"/>
      <c r="V9" s="43"/>
      <c r="W9" s="43"/>
      <c r="X9" s="43"/>
      <c r="Y9" s="43"/>
      <c r="Z9" s="43"/>
    </row>
    <row r="10" spans="1:26" ht="12.75">
      <c r="A10" s="8" t="s">
        <v>49</v>
      </c>
      <c r="B10" s="8">
        <v>1</v>
      </c>
      <c r="C10" s="9"/>
      <c r="D10" s="9"/>
      <c r="E10" s="11" t="e">
        <f t="shared" si="0"/>
        <v>#DIV/0!</v>
      </c>
      <c r="F10" s="10" t="e">
        <f t="shared" si="4"/>
        <v>#DIV/0!</v>
      </c>
      <c r="G10" s="14" t="e">
        <f t="shared" si="1"/>
        <v>#DIV/0!</v>
      </c>
      <c r="H10" s="11" t="e">
        <f t="shared" si="2"/>
        <v>#DIV/0!</v>
      </c>
      <c r="I10" s="90" t="e">
        <f t="shared" si="5"/>
        <v>#DIV/0!</v>
      </c>
      <c r="J10" s="62">
        <f t="shared" si="3"/>
        <v>42.00714267493641</v>
      </c>
      <c r="K10" s="15" t="e">
        <f t="shared" si="6"/>
        <v>#DIV/0!</v>
      </c>
      <c r="L10" s="26" t="e">
        <f t="shared" si="7"/>
        <v>#DIV/0!</v>
      </c>
      <c r="N10" s="50"/>
      <c r="O10" s="52"/>
      <c r="P10" s="43"/>
      <c r="Q10" s="43"/>
      <c r="R10" s="43"/>
      <c r="S10" s="43"/>
      <c r="T10" s="43"/>
      <c r="U10" s="43"/>
      <c r="V10" s="43"/>
      <c r="W10" s="43"/>
      <c r="X10" s="43"/>
      <c r="Y10" s="43"/>
      <c r="Z10" s="43"/>
    </row>
    <row r="11" spans="1:26" ht="12.75">
      <c r="A11" s="8" t="s">
        <v>50</v>
      </c>
      <c r="B11" s="8">
        <v>2</v>
      </c>
      <c r="C11" s="9"/>
      <c r="D11" s="9"/>
      <c r="E11" s="11" t="e">
        <f t="shared" si="0"/>
        <v>#DIV/0!</v>
      </c>
      <c r="F11" s="10" t="e">
        <f t="shared" si="4"/>
        <v>#DIV/0!</v>
      </c>
      <c r="G11" s="14" t="e">
        <f t="shared" si="1"/>
        <v>#DIV/0!</v>
      </c>
      <c r="H11" s="11" t="e">
        <f t="shared" si="2"/>
        <v>#DIV/0!</v>
      </c>
      <c r="I11" s="90" t="e">
        <f t="shared" si="5"/>
        <v>#DIV/0!</v>
      </c>
      <c r="J11" s="62">
        <f t="shared" si="3"/>
        <v>34</v>
      </c>
      <c r="K11" s="15" t="e">
        <f t="shared" si="6"/>
        <v>#DIV/0!</v>
      </c>
      <c r="L11" s="26" t="e">
        <f t="shared" si="7"/>
        <v>#DIV/0!</v>
      </c>
      <c r="N11" s="50"/>
      <c r="O11" s="52"/>
      <c r="P11" s="43"/>
      <c r="Q11" s="43"/>
      <c r="R11" s="43"/>
      <c r="S11" s="43"/>
      <c r="T11" s="43"/>
      <c r="U11" s="43"/>
      <c r="V11" s="43"/>
      <c r="W11" s="43"/>
      <c r="X11" s="43"/>
      <c r="Y11" s="43"/>
      <c r="Z11" s="43"/>
    </row>
    <row r="12" spans="1:26" ht="12.75">
      <c r="A12" s="8" t="s">
        <v>37</v>
      </c>
      <c r="B12" s="8">
        <v>4</v>
      </c>
      <c r="C12" s="9"/>
      <c r="D12" s="9"/>
      <c r="E12" s="11" t="e">
        <f t="shared" si="0"/>
        <v>#DIV/0!</v>
      </c>
      <c r="F12" s="10" t="e">
        <f t="shared" si="4"/>
        <v>#DIV/0!</v>
      </c>
      <c r="G12" s="14" t="e">
        <f t="shared" si="1"/>
        <v>#DIV/0!</v>
      </c>
      <c r="H12" s="11" t="e">
        <f t="shared" si="2"/>
        <v>#DIV/0!</v>
      </c>
      <c r="I12" s="90" t="e">
        <f t="shared" si="5"/>
        <v>#DIV/0!</v>
      </c>
      <c r="J12" s="62">
        <f t="shared" si="3"/>
        <v>26.859183621410402</v>
      </c>
      <c r="K12" s="15" t="e">
        <f t="shared" si="6"/>
        <v>#DIV/0!</v>
      </c>
      <c r="L12" s="26" t="e">
        <f t="shared" si="7"/>
        <v>#DIV/0!</v>
      </c>
      <c r="N12" s="50"/>
      <c r="O12" s="35"/>
      <c r="P12" s="35"/>
      <c r="Q12" s="35"/>
      <c r="R12" s="35"/>
      <c r="S12" s="35"/>
      <c r="T12" s="35"/>
      <c r="U12" s="35"/>
      <c r="V12" s="35"/>
      <c r="W12" s="35"/>
      <c r="X12" s="43"/>
      <c r="Y12" s="43"/>
      <c r="Z12" s="43"/>
    </row>
    <row r="13" spans="1:26" ht="12.75">
      <c r="A13" s="8" t="s">
        <v>38</v>
      </c>
      <c r="B13" s="8">
        <v>10</v>
      </c>
      <c r="C13" s="9"/>
      <c r="D13" s="9"/>
      <c r="E13" s="11" t="e">
        <f t="shared" si="0"/>
        <v>#DIV/0!</v>
      </c>
      <c r="F13" s="10" t="e">
        <f t="shared" si="4"/>
        <v>#DIV/0!</v>
      </c>
      <c r="G13" s="14" t="e">
        <f t="shared" si="1"/>
        <v>#DIV/0!</v>
      </c>
      <c r="H13" s="11" t="e">
        <f t="shared" si="2"/>
        <v>#DIV/0!</v>
      </c>
      <c r="I13" s="90" t="e">
        <f t="shared" si="5"/>
        <v>#DIV/0!</v>
      </c>
      <c r="J13" s="62">
        <f t="shared" si="3"/>
        <v>19.091655765524123</v>
      </c>
      <c r="K13" s="15" t="e">
        <f t="shared" si="6"/>
        <v>#DIV/0!</v>
      </c>
      <c r="L13" s="26" t="e">
        <f t="shared" si="7"/>
        <v>#DIV/0!</v>
      </c>
      <c r="N13" s="50"/>
      <c r="O13" s="35"/>
      <c r="P13" s="35"/>
      <c r="Q13" s="35"/>
      <c r="R13" s="35"/>
      <c r="S13" s="35"/>
      <c r="T13" s="35"/>
      <c r="U13" s="35"/>
      <c r="V13" s="35"/>
      <c r="W13" s="35"/>
      <c r="X13" s="43"/>
      <c r="Y13" s="43"/>
      <c r="Z13" s="43"/>
    </row>
    <row r="14" spans="1:27" s="2" customFormat="1" ht="12.75">
      <c r="A14" s="8"/>
      <c r="B14" s="8"/>
      <c r="C14" s="8"/>
      <c r="D14" s="8"/>
      <c r="E14" s="8"/>
      <c r="F14" s="8"/>
      <c r="G14" s="8"/>
      <c r="H14" s="8"/>
      <c r="J14" s="96" t="s">
        <v>26</v>
      </c>
      <c r="K14" s="16" t="e">
        <f>SUM(K6:K13)</f>
        <v>#DIV/0!</v>
      </c>
      <c r="L14" s="16"/>
      <c r="M14" s="16"/>
      <c r="O14" s="51"/>
      <c r="P14" s="53"/>
      <c r="Q14" s="40"/>
      <c r="R14" s="35"/>
      <c r="S14" s="35"/>
      <c r="T14" s="35"/>
      <c r="U14" s="35"/>
      <c r="V14" s="35"/>
      <c r="W14" s="35"/>
      <c r="X14" s="35"/>
      <c r="Y14" s="45"/>
      <c r="Z14" s="45"/>
      <c r="AA14" s="45"/>
    </row>
    <row r="15" spans="1:27" s="2" customFormat="1" ht="12.75">
      <c r="A15" s="8"/>
      <c r="B15" s="8"/>
      <c r="C15" s="8"/>
      <c r="D15" s="8"/>
      <c r="E15" s="8"/>
      <c r="F15" s="8"/>
      <c r="G15" s="8"/>
      <c r="H15" s="8"/>
      <c r="I15" s="61"/>
      <c r="J15" s="16"/>
      <c r="M15" s="16"/>
      <c r="O15" s="51"/>
      <c r="P15" s="53"/>
      <c r="Q15" s="40"/>
      <c r="R15" s="35"/>
      <c r="S15" s="35"/>
      <c r="T15" s="35"/>
      <c r="U15" s="35"/>
      <c r="V15" s="35"/>
      <c r="W15" s="35"/>
      <c r="X15" s="35"/>
      <c r="Y15" s="45"/>
      <c r="Z15" s="45"/>
      <c r="AA15" s="45"/>
    </row>
    <row r="16" spans="1:25" s="3" customFormat="1" ht="12.75">
      <c r="A16" s="64" t="s">
        <v>55</v>
      </c>
      <c r="B16" s="65">
        <v>1</v>
      </c>
      <c r="C16" s="66">
        <v>2</v>
      </c>
      <c r="D16" s="66">
        <v>3</v>
      </c>
      <c r="E16" s="66">
        <v>4</v>
      </c>
      <c r="F16" s="66">
        <v>5</v>
      </c>
      <c r="G16" s="66">
        <v>6</v>
      </c>
      <c r="H16" s="66">
        <v>7</v>
      </c>
      <c r="I16" s="66">
        <v>8</v>
      </c>
      <c r="J16" s="66">
        <v>9</v>
      </c>
      <c r="K16" s="66">
        <v>10</v>
      </c>
      <c r="M16" s="49"/>
      <c r="N16" s="67"/>
      <c r="O16" s="67"/>
      <c r="P16" s="44"/>
      <c r="Q16" s="44"/>
      <c r="R16" s="44"/>
      <c r="S16" s="44"/>
      <c r="T16" s="44"/>
      <c r="U16" s="44"/>
      <c r="V16" s="44"/>
      <c r="W16" s="44"/>
      <c r="X16" s="44"/>
      <c r="Y16" s="44"/>
    </row>
    <row r="17" spans="1:25" s="70" customFormat="1" ht="10.5">
      <c r="A17" s="18" t="s">
        <v>64</v>
      </c>
      <c r="B17" s="87"/>
      <c r="C17" s="87"/>
      <c r="D17" s="87"/>
      <c r="E17" s="87"/>
      <c r="F17" s="87"/>
      <c r="G17" s="87"/>
      <c r="H17" s="87"/>
      <c r="I17" s="87"/>
      <c r="J17" s="87"/>
      <c r="K17" s="87"/>
      <c r="M17" s="71"/>
      <c r="N17" s="72"/>
      <c r="O17" s="72"/>
      <c r="P17" s="73"/>
      <c r="Q17" s="73"/>
      <c r="R17" s="73"/>
      <c r="S17" s="73"/>
      <c r="T17" s="73"/>
      <c r="U17" s="73"/>
      <c r="V17" s="73"/>
      <c r="W17" s="73"/>
      <c r="X17" s="73"/>
      <c r="Y17" s="73"/>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3" customFormat="1" ht="12.75">
      <c r="A19" s="18" t="s">
        <v>54</v>
      </c>
      <c r="B19" s="7"/>
      <c r="C19" s="7"/>
      <c r="D19" s="7"/>
      <c r="E19" s="7"/>
      <c r="F19" s="7"/>
      <c r="G19" s="7"/>
      <c r="H19" s="7"/>
      <c r="I19" s="7"/>
      <c r="J19" s="7"/>
      <c r="K19" s="7"/>
      <c r="M19" s="49"/>
      <c r="N19" s="39"/>
      <c r="O19" s="39"/>
      <c r="P19" s="35"/>
      <c r="Q19" s="35"/>
      <c r="R19" s="35"/>
      <c r="S19" s="35"/>
      <c r="T19" s="35"/>
      <c r="U19" s="35"/>
      <c r="V19" s="35"/>
      <c r="W19" s="44"/>
      <c r="X19" s="44"/>
      <c r="Y19" s="44"/>
    </row>
    <row r="20" spans="1:25" s="4" customFormat="1" ht="12.75">
      <c r="A20" s="18" t="s">
        <v>70</v>
      </c>
      <c r="B20" s="11" t="e">
        <f aca="true" t="shared" si="8" ref="B20:K20">AVERAGE(B18:B19)</f>
        <v>#DIV/0!</v>
      </c>
      <c r="C20" s="11" t="e">
        <f t="shared" si="8"/>
        <v>#DIV/0!</v>
      </c>
      <c r="D20" s="11" t="e">
        <f t="shared" si="8"/>
        <v>#DIV/0!</v>
      </c>
      <c r="E20" s="11" t="e">
        <f t="shared" si="8"/>
        <v>#DIV/0!</v>
      </c>
      <c r="F20" s="11" t="e">
        <f t="shared" si="8"/>
        <v>#DIV/0!</v>
      </c>
      <c r="G20" s="11" t="e">
        <f t="shared" si="8"/>
        <v>#DIV/0!</v>
      </c>
      <c r="H20" s="11" t="e">
        <f t="shared" si="8"/>
        <v>#DIV/0!</v>
      </c>
      <c r="I20" s="11" t="e">
        <f t="shared" si="8"/>
        <v>#DIV/0!</v>
      </c>
      <c r="J20" s="11" t="e">
        <f t="shared" si="8"/>
        <v>#DIV/0!</v>
      </c>
      <c r="K20" s="11" t="e">
        <f t="shared" si="8"/>
        <v>#DIV/0!</v>
      </c>
      <c r="M20" s="46"/>
      <c r="N20" s="49"/>
      <c r="P20" s="35"/>
      <c r="Q20" s="35"/>
      <c r="R20" s="35"/>
      <c r="S20" s="35"/>
      <c r="T20" s="35"/>
      <c r="U20" s="35"/>
      <c r="V20" s="35"/>
      <c r="W20" s="46"/>
      <c r="X20" s="46"/>
      <c r="Y20" s="46"/>
    </row>
    <row r="21" spans="1:25" s="4" customFormat="1" ht="12.75">
      <c r="A21" s="17" t="s">
        <v>71</v>
      </c>
      <c r="B21" s="10" t="e">
        <f>B20-$I$69</f>
        <v>#DIV/0!</v>
      </c>
      <c r="C21" s="10" t="e">
        <f aca="true" t="shared" si="9" ref="C21:K21">C20-$I$69</f>
        <v>#DIV/0!</v>
      </c>
      <c r="D21" s="10" t="e">
        <f t="shared" si="9"/>
        <v>#DIV/0!</v>
      </c>
      <c r="E21" s="10" t="e">
        <f t="shared" si="9"/>
        <v>#DIV/0!</v>
      </c>
      <c r="F21" s="10" t="e">
        <f t="shared" si="9"/>
        <v>#DIV/0!</v>
      </c>
      <c r="G21" s="10" t="e">
        <f t="shared" si="9"/>
        <v>#DIV/0!</v>
      </c>
      <c r="H21" s="10" t="e">
        <f t="shared" si="9"/>
        <v>#DIV/0!</v>
      </c>
      <c r="I21" s="10" t="e">
        <f t="shared" si="9"/>
        <v>#DIV/0!</v>
      </c>
      <c r="J21" s="10" t="e">
        <f t="shared" si="9"/>
        <v>#DIV/0!</v>
      </c>
      <c r="K21" s="10" t="e">
        <f t="shared" si="9"/>
        <v>#DIV/0!</v>
      </c>
      <c r="M21" s="46"/>
      <c r="N21" s="49"/>
      <c r="P21" s="35"/>
      <c r="Q21" s="35"/>
      <c r="R21" s="35"/>
      <c r="S21" s="35"/>
      <c r="T21" s="35"/>
      <c r="U21" s="35"/>
      <c r="V21" s="35"/>
      <c r="W21" s="46"/>
      <c r="X21" s="46"/>
      <c r="Y21" s="46"/>
    </row>
    <row r="22" spans="1:25" s="3" customFormat="1" ht="12.75">
      <c r="A22" s="18" t="s">
        <v>61</v>
      </c>
      <c r="B22" s="14" t="e">
        <f aca="true" t="shared" si="10" ref="B22:K22">STDEV(B18:B19)</f>
        <v>#DIV/0!</v>
      </c>
      <c r="C22" s="14" t="e">
        <f t="shared" si="10"/>
        <v>#DIV/0!</v>
      </c>
      <c r="D22" s="14" t="e">
        <f t="shared" si="10"/>
        <v>#DIV/0!</v>
      </c>
      <c r="E22" s="14" t="e">
        <f t="shared" si="10"/>
        <v>#DIV/0!</v>
      </c>
      <c r="F22" s="14" t="e">
        <f t="shared" si="10"/>
        <v>#DIV/0!</v>
      </c>
      <c r="G22" s="14" t="e">
        <f t="shared" si="10"/>
        <v>#DIV/0!</v>
      </c>
      <c r="H22" s="14" t="e">
        <f t="shared" si="10"/>
        <v>#DIV/0!</v>
      </c>
      <c r="I22" s="14" t="e">
        <f t="shared" si="10"/>
        <v>#DIV/0!</v>
      </c>
      <c r="J22" s="14" t="e">
        <f t="shared" si="10"/>
        <v>#DIV/0!</v>
      </c>
      <c r="K22" s="14" t="e">
        <f t="shared" si="10"/>
        <v>#DIV/0!</v>
      </c>
      <c r="M22" s="44"/>
      <c r="N22" s="49"/>
      <c r="P22" s="35"/>
      <c r="Q22" s="35"/>
      <c r="R22" s="35"/>
      <c r="S22" s="35"/>
      <c r="T22" s="35"/>
      <c r="U22" s="35"/>
      <c r="V22" s="35"/>
      <c r="W22" s="44"/>
      <c r="X22" s="44"/>
      <c r="Y22" s="44"/>
    </row>
    <row r="23" spans="1:25" s="3" customFormat="1" ht="12.75">
      <c r="A23" s="18" t="s">
        <v>51</v>
      </c>
      <c r="B23" s="11" t="e">
        <f>(B22/B20)*100</f>
        <v>#DIV/0!</v>
      </c>
      <c r="C23" s="11" t="e">
        <f aca="true" t="shared" si="11" ref="C23:K23">(C22/C20)*100</f>
        <v>#DIV/0!</v>
      </c>
      <c r="D23" s="11" t="e">
        <f t="shared" si="11"/>
        <v>#DIV/0!</v>
      </c>
      <c r="E23" s="11" t="e">
        <f t="shared" si="11"/>
        <v>#DIV/0!</v>
      </c>
      <c r="F23" s="11" t="e">
        <f t="shared" si="11"/>
        <v>#DIV/0!</v>
      </c>
      <c r="G23" s="11" t="e">
        <f t="shared" si="11"/>
        <v>#DIV/0!</v>
      </c>
      <c r="H23" s="11" t="e">
        <f t="shared" si="11"/>
        <v>#DIV/0!</v>
      </c>
      <c r="I23" s="11" t="e">
        <f t="shared" si="11"/>
        <v>#DIV/0!</v>
      </c>
      <c r="J23" s="11" t="e">
        <f t="shared" si="11"/>
        <v>#DIV/0!</v>
      </c>
      <c r="K23" s="11" t="e">
        <f t="shared" si="11"/>
        <v>#DIV/0!</v>
      </c>
      <c r="M23" s="44"/>
      <c r="N23" s="53"/>
      <c r="P23" s="41"/>
      <c r="Q23" s="41"/>
      <c r="R23" s="41"/>
      <c r="S23" s="41"/>
      <c r="T23" s="35"/>
      <c r="U23" s="35"/>
      <c r="V23" s="35"/>
      <c r="W23" s="44"/>
      <c r="X23" s="44"/>
      <c r="Y23" s="44"/>
    </row>
    <row r="24" spans="1:25" s="3" customFormat="1" ht="12.75">
      <c r="A24" s="18" t="s">
        <v>39</v>
      </c>
      <c r="B24" s="33"/>
      <c r="C24" s="33"/>
      <c r="D24" s="33"/>
      <c r="E24" s="33"/>
      <c r="F24" s="33"/>
      <c r="G24" s="33"/>
      <c r="H24" s="33"/>
      <c r="I24" s="33"/>
      <c r="J24" s="33"/>
      <c r="K24" s="33"/>
      <c r="M24" s="44"/>
      <c r="N24" s="53"/>
      <c r="P24" s="39"/>
      <c r="Q24" s="39"/>
      <c r="R24" s="39"/>
      <c r="S24" s="39"/>
      <c r="T24" s="35"/>
      <c r="U24" s="35"/>
      <c r="V24" s="35"/>
      <c r="W24" s="44"/>
      <c r="X24" s="44"/>
      <c r="Y24" s="44"/>
    </row>
    <row r="25" spans="1:25" s="94" customFormat="1" ht="12.75">
      <c r="A25" s="19" t="s">
        <v>52</v>
      </c>
      <c r="B25" s="90" t="e">
        <f>(B21/$E$6)*100</f>
        <v>#DIV/0!</v>
      </c>
      <c r="C25" s="90" t="e">
        <f aca="true" t="shared" si="12" ref="C25:K25">(C21/$E$6)*100</f>
        <v>#DIV/0!</v>
      </c>
      <c r="D25" s="90" t="e">
        <f t="shared" si="12"/>
        <v>#DIV/0!</v>
      </c>
      <c r="E25" s="90" t="e">
        <f t="shared" si="12"/>
        <v>#DIV/0!</v>
      </c>
      <c r="F25" s="90" t="e">
        <f t="shared" si="12"/>
        <v>#DIV/0!</v>
      </c>
      <c r="G25" s="90" t="e">
        <f t="shared" si="12"/>
        <v>#DIV/0!</v>
      </c>
      <c r="H25" s="90" t="e">
        <f t="shared" si="12"/>
        <v>#DIV/0!</v>
      </c>
      <c r="I25" s="90" t="e">
        <f t="shared" si="12"/>
        <v>#DIV/0!</v>
      </c>
      <c r="J25" s="90" t="e">
        <f t="shared" si="12"/>
        <v>#DIV/0!</v>
      </c>
      <c r="K25" s="90" t="e">
        <f t="shared" si="12"/>
        <v>#DIV/0!</v>
      </c>
      <c r="M25" s="95"/>
      <c r="N25" s="57"/>
      <c r="O25" s="93"/>
      <c r="P25" s="93"/>
      <c r="Q25" s="93"/>
      <c r="R25" s="93"/>
      <c r="S25" s="93"/>
      <c r="T25" s="46"/>
      <c r="U25" s="46"/>
      <c r="V25" s="46"/>
      <c r="W25" s="95"/>
      <c r="X25" s="95"/>
      <c r="Y25" s="95"/>
    </row>
    <row r="26" spans="1:25" s="5" customFormat="1" ht="15">
      <c r="A26" s="20" t="s">
        <v>5</v>
      </c>
      <c r="B26" s="26" t="e">
        <f aca="true" t="shared" si="13" ref="B26:K26">(((($B$66-$B$69)/(B25-$B$69))-1)*$B$68^$B$67)^(1/$B$67)*B24</f>
        <v>#DIV/0!</v>
      </c>
      <c r="C26" s="26" t="e">
        <f t="shared" si="13"/>
        <v>#DIV/0!</v>
      </c>
      <c r="D26" s="26" t="e">
        <f t="shared" si="13"/>
        <v>#DIV/0!</v>
      </c>
      <c r="E26" s="26" t="e">
        <f t="shared" si="13"/>
        <v>#DIV/0!</v>
      </c>
      <c r="F26" s="26" t="e">
        <f t="shared" si="13"/>
        <v>#DIV/0!</v>
      </c>
      <c r="G26" s="26" t="e">
        <f t="shared" si="13"/>
        <v>#DIV/0!</v>
      </c>
      <c r="H26" s="26" t="e">
        <f t="shared" si="13"/>
        <v>#DIV/0!</v>
      </c>
      <c r="I26" s="26" t="e">
        <f t="shared" si="13"/>
        <v>#DIV/0!</v>
      </c>
      <c r="J26" s="26" t="e">
        <f t="shared" si="13"/>
        <v>#DIV/0!</v>
      </c>
      <c r="K26" s="26" t="e">
        <f t="shared" si="13"/>
        <v>#DIV/0!</v>
      </c>
      <c r="M26" s="47"/>
      <c r="N26" s="53"/>
      <c r="O26" s="39"/>
      <c r="P26" s="39"/>
      <c r="Q26" s="39"/>
      <c r="R26" s="39"/>
      <c r="S26" s="39"/>
      <c r="T26" s="35"/>
      <c r="U26" s="35"/>
      <c r="V26" s="35"/>
      <c r="W26" s="47"/>
      <c r="X26" s="47"/>
      <c r="Y26" s="47"/>
    </row>
    <row r="27" spans="1:25" s="6" customFormat="1" ht="12.75">
      <c r="A27" s="21"/>
      <c r="B27" s="12"/>
      <c r="C27" s="12"/>
      <c r="D27" s="12"/>
      <c r="E27" s="12"/>
      <c r="F27" s="12"/>
      <c r="G27" s="12"/>
      <c r="H27" s="12"/>
      <c r="I27" s="12"/>
      <c r="J27" s="12"/>
      <c r="K27" s="12"/>
      <c r="M27" s="48"/>
      <c r="N27" s="35"/>
      <c r="O27" s="35"/>
      <c r="P27" s="35"/>
      <c r="Q27" s="35"/>
      <c r="R27" s="35"/>
      <c r="S27" s="35"/>
      <c r="T27" s="35"/>
      <c r="U27" s="35"/>
      <c r="V27" s="35"/>
      <c r="W27" s="48"/>
      <c r="X27" s="48"/>
      <c r="Y27" s="48"/>
    </row>
    <row r="28" spans="1:25" s="3" customFormat="1" ht="12.75">
      <c r="A28" s="17" t="s">
        <v>55</v>
      </c>
      <c r="B28" s="37">
        <v>11</v>
      </c>
      <c r="C28" s="37">
        <v>12</v>
      </c>
      <c r="D28" s="37">
        <v>13</v>
      </c>
      <c r="E28" s="38">
        <v>14</v>
      </c>
      <c r="F28" s="38">
        <v>15</v>
      </c>
      <c r="G28" s="38">
        <v>16</v>
      </c>
      <c r="H28" s="38">
        <v>17</v>
      </c>
      <c r="I28" s="38">
        <v>18</v>
      </c>
      <c r="J28" s="38">
        <v>19</v>
      </c>
      <c r="K28" s="38">
        <v>20</v>
      </c>
      <c r="M28" s="44"/>
      <c r="N28" s="41"/>
      <c r="O28" s="41"/>
      <c r="P28" s="41"/>
      <c r="Q28" s="41"/>
      <c r="R28" s="41"/>
      <c r="S28" s="41"/>
      <c r="T28" s="41"/>
      <c r="U28" s="41"/>
      <c r="V28" s="41"/>
      <c r="W28" s="44"/>
      <c r="X28" s="44"/>
      <c r="Y28" s="44"/>
    </row>
    <row r="29" spans="1:25" s="70" customFormat="1" ht="10.5">
      <c r="A29" s="18" t="s">
        <v>64</v>
      </c>
      <c r="B29" s="87"/>
      <c r="C29" s="87"/>
      <c r="D29" s="87"/>
      <c r="E29" s="87"/>
      <c r="F29" s="87"/>
      <c r="G29" s="87"/>
      <c r="H29" s="87"/>
      <c r="I29" s="87"/>
      <c r="J29" s="87"/>
      <c r="K29" s="87"/>
      <c r="M29" s="73"/>
      <c r="N29" s="72"/>
      <c r="O29" s="72"/>
      <c r="P29" s="72"/>
      <c r="Q29" s="72"/>
      <c r="R29" s="72"/>
      <c r="S29" s="72"/>
      <c r="T29" s="72"/>
      <c r="U29" s="72"/>
      <c r="V29" s="72"/>
      <c r="W29" s="73"/>
      <c r="X29" s="73"/>
      <c r="Y29" s="73"/>
    </row>
    <row r="30" spans="1:25" s="3" customFormat="1" ht="12.75">
      <c r="A30" s="18" t="s">
        <v>53</v>
      </c>
      <c r="B30" s="7"/>
      <c r="C30" s="7"/>
      <c r="D30" s="7"/>
      <c r="E30" s="7"/>
      <c r="F30" s="7"/>
      <c r="G30" s="7"/>
      <c r="H30" s="7"/>
      <c r="I30" s="7"/>
      <c r="J30" s="7"/>
      <c r="K30" s="7"/>
      <c r="M30" s="44"/>
      <c r="N30" s="39"/>
      <c r="O30" s="39"/>
      <c r="P30" s="39"/>
      <c r="Q30" s="39"/>
      <c r="R30" s="39"/>
      <c r="S30" s="39"/>
      <c r="T30" s="39"/>
      <c r="U30" s="39"/>
      <c r="V30" s="39"/>
      <c r="W30" s="44"/>
      <c r="X30" s="44"/>
      <c r="Y30" s="44"/>
    </row>
    <row r="31" spans="1:25" s="3" customFormat="1" ht="12.75">
      <c r="A31" s="18" t="s">
        <v>54</v>
      </c>
      <c r="B31" s="7"/>
      <c r="C31" s="7"/>
      <c r="D31" s="7"/>
      <c r="E31" s="7"/>
      <c r="F31" s="7"/>
      <c r="G31" s="7"/>
      <c r="H31" s="7"/>
      <c r="I31" s="7"/>
      <c r="J31" s="7"/>
      <c r="K31" s="7"/>
      <c r="M31" s="44"/>
      <c r="N31" s="35"/>
      <c r="O31" s="35"/>
      <c r="P31" s="35"/>
      <c r="Q31" s="35"/>
      <c r="R31" s="35"/>
      <c r="S31" s="35"/>
      <c r="T31" s="35"/>
      <c r="U31" s="35"/>
      <c r="V31" s="35"/>
      <c r="W31" s="44"/>
      <c r="X31" s="44"/>
      <c r="Y31" s="44"/>
    </row>
    <row r="32" spans="1:25" s="4" customFormat="1" ht="12.75">
      <c r="A32" s="18" t="s">
        <v>70</v>
      </c>
      <c r="B32" s="11" t="e">
        <f aca="true" t="shared" si="14" ref="B32:K32">AVERAGE(B30:B31)</f>
        <v>#DIV/0!</v>
      </c>
      <c r="C32" s="11" t="e">
        <f t="shared" si="14"/>
        <v>#DIV/0!</v>
      </c>
      <c r="D32" s="11" t="e">
        <f t="shared" si="14"/>
        <v>#DIV/0!</v>
      </c>
      <c r="E32" s="11" t="e">
        <f t="shared" si="14"/>
        <v>#DIV/0!</v>
      </c>
      <c r="F32" s="11" t="e">
        <f t="shared" si="14"/>
        <v>#DIV/0!</v>
      </c>
      <c r="G32" s="11" t="e">
        <f t="shared" si="14"/>
        <v>#DIV/0!</v>
      </c>
      <c r="H32" s="11" t="e">
        <f t="shared" si="14"/>
        <v>#DIV/0!</v>
      </c>
      <c r="I32" s="11" t="e">
        <f t="shared" si="14"/>
        <v>#DIV/0!</v>
      </c>
      <c r="J32" s="11" t="e">
        <f t="shared" si="14"/>
        <v>#DIV/0!</v>
      </c>
      <c r="K32" s="11" t="e">
        <f t="shared" si="14"/>
        <v>#DIV/0!</v>
      </c>
      <c r="M32" s="46"/>
      <c r="N32" s="35"/>
      <c r="O32" s="35"/>
      <c r="P32" s="35"/>
      <c r="Q32" s="35"/>
      <c r="R32" s="35"/>
      <c r="S32" s="35"/>
      <c r="T32" s="35"/>
      <c r="U32" s="35"/>
      <c r="V32" s="35"/>
      <c r="W32" s="46"/>
      <c r="X32" s="46"/>
      <c r="Y32" s="46"/>
    </row>
    <row r="33" spans="1:25" s="4" customFormat="1" ht="12.75">
      <c r="A33" s="17" t="s">
        <v>71</v>
      </c>
      <c r="B33" s="10" t="e">
        <f aca="true" t="shared" si="15" ref="B33:K33">B32-$I$69</f>
        <v>#DIV/0!</v>
      </c>
      <c r="C33" s="10" t="e">
        <f t="shared" si="15"/>
        <v>#DIV/0!</v>
      </c>
      <c r="D33" s="10" t="e">
        <f t="shared" si="15"/>
        <v>#DIV/0!</v>
      </c>
      <c r="E33" s="10" t="e">
        <f t="shared" si="15"/>
        <v>#DIV/0!</v>
      </c>
      <c r="F33" s="10" t="e">
        <f t="shared" si="15"/>
        <v>#DIV/0!</v>
      </c>
      <c r="G33" s="10" t="e">
        <f t="shared" si="15"/>
        <v>#DIV/0!</v>
      </c>
      <c r="H33" s="10" t="e">
        <f t="shared" si="15"/>
        <v>#DIV/0!</v>
      </c>
      <c r="I33" s="10" t="e">
        <f t="shared" si="15"/>
        <v>#DIV/0!</v>
      </c>
      <c r="J33" s="10" t="e">
        <f t="shared" si="15"/>
        <v>#DIV/0!</v>
      </c>
      <c r="K33" s="10" t="e">
        <f t="shared" si="15"/>
        <v>#DIV/0!</v>
      </c>
      <c r="M33" s="46"/>
      <c r="N33" s="49"/>
      <c r="P33" s="35"/>
      <c r="Q33" s="35"/>
      <c r="R33" s="35"/>
      <c r="S33" s="35"/>
      <c r="T33" s="35"/>
      <c r="U33" s="35"/>
      <c r="V33" s="35"/>
      <c r="W33" s="46"/>
      <c r="X33" s="46"/>
      <c r="Y33" s="46"/>
    </row>
    <row r="34" spans="1:25" s="3" customFormat="1" ht="12.75">
      <c r="A34" s="18" t="s">
        <v>61</v>
      </c>
      <c r="B34" s="13" t="e">
        <f aca="true" t="shared" si="16" ref="B34:K34">STDEV(B30:B31)</f>
        <v>#DIV/0!</v>
      </c>
      <c r="C34" s="13" t="e">
        <f t="shared" si="16"/>
        <v>#DIV/0!</v>
      </c>
      <c r="D34" s="13" t="e">
        <f t="shared" si="16"/>
        <v>#DIV/0!</v>
      </c>
      <c r="E34" s="13" t="e">
        <f t="shared" si="16"/>
        <v>#DIV/0!</v>
      </c>
      <c r="F34" s="13" t="e">
        <f t="shared" si="16"/>
        <v>#DIV/0!</v>
      </c>
      <c r="G34" s="13" t="e">
        <f t="shared" si="16"/>
        <v>#DIV/0!</v>
      </c>
      <c r="H34" s="13" t="e">
        <f t="shared" si="16"/>
        <v>#DIV/0!</v>
      </c>
      <c r="I34" s="13" t="e">
        <f t="shared" si="16"/>
        <v>#DIV/0!</v>
      </c>
      <c r="J34" s="13" t="e">
        <f t="shared" si="16"/>
        <v>#DIV/0!</v>
      </c>
      <c r="K34" s="13" t="e">
        <f t="shared" si="16"/>
        <v>#DIV/0!</v>
      </c>
      <c r="M34" s="44"/>
      <c r="N34" s="35"/>
      <c r="O34" s="35"/>
      <c r="P34" s="35"/>
      <c r="Q34" s="35"/>
      <c r="R34" s="35"/>
      <c r="S34" s="35"/>
      <c r="T34" s="35"/>
      <c r="U34" s="35"/>
      <c r="V34" s="35"/>
      <c r="W34" s="44"/>
      <c r="X34" s="44"/>
      <c r="Y34" s="44"/>
    </row>
    <row r="35" spans="1:25" s="3" customFormat="1" ht="12.75">
      <c r="A35" s="18" t="s">
        <v>51</v>
      </c>
      <c r="B35" s="11" t="e">
        <f aca="true" t="shared" si="17" ref="B35:K35">(B34/B32)*100</f>
        <v>#DIV/0!</v>
      </c>
      <c r="C35" s="11" t="e">
        <f t="shared" si="17"/>
        <v>#DIV/0!</v>
      </c>
      <c r="D35" s="11" t="e">
        <f t="shared" si="17"/>
        <v>#DIV/0!</v>
      </c>
      <c r="E35" s="11" t="e">
        <f t="shared" si="17"/>
        <v>#DIV/0!</v>
      </c>
      <c r="F35" s="11" t="e">
        <f t="shared" si="17"/>
        <v>#DIV/0!</v>
      </c>
      <c r="G35" s="11" t="e">
        <f t="shared" si="17"/>
        <v>#DIV/0!</v>
      </c>
      <c r="H35" s="11" t="e">
        <f t="shared" si="17"/>
        <v>#DIV/0!</v>
      </c>
      <c r="I35" s="11" t="e">
        <f t="shared" si="17"/>
        <v>#DIV/0!</v>
      </c>
      <c r="J35" s="11" t="e">
        <f t="shared" si="17"/>
        <v>#DIV/0!</v>
      </c>
      <c r="K35" s="11" t="e">
        <f t="shared" si="17"/>
        <v>#DIV/0!</v>
      </c>
      <c r="M35" s="44"/>
      <c r="N35" s="35"/>
      <c r="O35" s="35"/>
      <c r="P35" s="35"/>
      <c r="Q35" s="35"/>
      <c r="R35" s="35"/>
      <c r="S35" s="35"/>
      <c r="T35" s="35"/>
      <c r="U35" s="35"/>
      <c r="V35" s="35"/>
      <c r="W35" s="44"/>
      <c r="X35" s="44"/>
      <c r="Y35" s="44"/>
    </row>
    <row r="36" spans="1:25" s="3" customFormat="1" ht="12.75">
      <c r="A36" s="18" t="s">
        <v>39</v>
      </c>
      <c r="B36" s="33"/>
      <c r="C36" s="33"/>
      <c r="D36" s="33"/>
      <c r="E36" s="33"/>
      <c r="F36" s="33"/>
      <c r="G36" s="33"/>
      <c r="H36" s="33"/>
      <c r="I36" s="33"/>
      <c r="J36" s="33"/>
      <c r="K36" s="33"/>
      <c r="M36" s="44"/>
      <c r="N36" s="40"/>
      <c r="O36" s="40"/>
      <c r="P36" s="35"/>
      <c r="Q36" s="35"/>
      <c r="R36" s="35"/>
      <c r="S36" s="35"/>
      <c r="T36" s="35"/>
      <c r="U36" s="35"/>
      <c r="V36" s="35"/>
      <c r="W36" s="44"/>
      <c r="X36" s="44"/>
      <c r="Y36" s="44"/>
    </row>
    <row r="37" spans="1:25" s="94" customFormat="1" ht="12.75">
      <c r="A37" s="19" t="s">
        <v>52</v>
      </c>
      <c r="B37" s="90" t="e">
        <f>(B33/$E$6)*100</f>
        <v>#DIV/0!</v>
      </c>
      <c r="C37" s="90" t="e">
        <f aca="true" t="shared" si="18" ref="C37:K37">(C33/$E$6)*100</f>
        <v>#DIV/0!</v>
      </c>
      <c r="D37" s="90" t="e">
        <f t="shared" si="18"/>
        <v>#DIV/0!</v>
      </c>
      <c r="E37" s="90" t="e">
        <f t="shared" si="18"/>
        <v>#DIV/0!</v>
      </c>
      <c r="F37" s="90" t="e">
        <f t="shared" si="18"/>
        <v>#DIV/0!</v>
      </c>
      <c r="G37" s="90" t="e">
        <f t="shared" si="18"/>
        <v>#DIV/0!</v>
      </c>
      <c r="H37" s="90" t="e">
        <f t="shared" si="18"/>
        <v>#DIV/0!</v>
      </c>
      <c r="I37" s="90" t="e">
        <f t="shared" si="18"/>
        <v>#DIV/0!</v>
      </c>
      <c r="J37" s="90" t="e">
        <f t="shared" si="18"/>
        <v>#DIV/0!</v>
      </c>
      <c r="K37" s="90" t="e">
        <f t="shared" si="18"/>
        <v>#DIV/0!</v>
      </c>
      <c r="M37" s="95"/>
      <c r="N37" s="93"/>
      <c r="O37" s="93"/>
      <c r="P37" s="46"/>
      <c r="Q37" s="46"/>
      <c r="R37" s="46"/>
      <c r="S37" s="46"/>
      <c r="T37" s="46"/>
      <c r="U37" s="46"/>
      <c r="V37" s="46"/>
      <c r="W37" s="95"/>
      <c r="X37" s="95"/>
      <c r="Y37" s="95"/>
    </row>
    <row r="38" spans="1:25" s="5" customFormat="1" ht="15">
      <c r="A38" s="20" t="s">
        <v>5</v>
      </c>
      <c r="B38" s="26" t="e">
        <f>(((($B$66-$B$69)/(B37-$B$69))-1)*$B$68^$B$67)^(1/$B$67)*B36</f>
        <v>#DIV/0!</v>
      </c>
      <c r="C38" s="26" t="e">
        <f aca="true" t="shared" si="19" ref="C38:K38">(((($B$66-$B$69)/(C37-$B$69))-1)*$B$68^$B$67)^(1/$B$67)*C36</f>
        <v>#DIV/0!</v>
      </c>
      <c r="D38" s="26" t="e">
        <f t="shared" si="19"/>
        <v>#DIV/0!</v>
      </c>
      <c r="E38" s="26" t="e">
        <f t="shared" si="19"/>
        <v>#DIV/0!</v>
      </c>
      <c r="F38" s="26" t="e">
        <f t="shared" si="19"/>
        <v>#DIV/0!</v>
      </c>
      <c r="G38" s="26" t="e">
        <f t="shared" si="19"/>
        <v>#DIV/0!</v>
      </c>
      <c r="H38" s="26" t="e">
        <f t="shared" si="19"/>
        <v>#DIV/0!</v>
      </c>
      <c r="I38" s="26" t="e">
        <f t="shared" si="19"/>
        <v>#DIV/0!</v>
      </c>
      <c r="J38" s="26" t="e">
        <f t="shared" si="19"/>
        <v>#DIV/0!</v>
      </c>
      <c r="K38" s="26" t="e">
        <f t="shared" si="19"/>
        <v>#DIV/0!</v>
      </c>
      <c r="M38" s="47"/>
      <c r="N38" s="39"/>
      <c r="O38" s="39"/>
      <c r="P38" s="35"/>
      <c r="Q38" s="35"/>
      <c r="R38" s="35"/>
      <c r="S38" s="35"/>
      <c r="T38" s="35"/>
      <c r="U38" s="35"/>
      <c r="V38" s="35"/>
      <c r="W38" s="47"/>
      <c r="X38" s="47"/>
      <c r="Y38" s="47"/>
    </row>
    <row r="39" spans="1:27" s="5" customFormat="1" ht="12.75">
      <c r="A39" s="63"/>
      <c r="B39" s="26"/>
      <c r="C39" s="26"/>
      <c r="D39" s="26"/>
      <c r="E39" s="26"/>
      <c r="F39" s="26"/>
      <c r="G39" s="26"/>
      <c r="H39" s="26"/>
      <c r="I39" s="26"/>
      <c r="J39" s="26"/>
      <c r="K39" s="26"/>
      <c r="L39" s="26"/>
      <c r="M39" s="26"/>
      <c r="O39" s="47"/>
      <c r="P39" s="39"/>
      <c r="Q39" s="39"/>
      <c r="R39" s="35"/>
      <c r="S39" s="35"/>
      <c r="T39" s="35"/>
      <c r="U39" s="35"/>
      <c r="V39" s="35"/>
      <c r="W39" s="35"/>
      <c r="X39" s="35"/>
      <c r="Y39" s="47"/>
      <c r="Z39" s="47"/>
      <c r="AA39" s="47"/>
    </row>
    <row r="40" spans="1:27" s="5" customFormat="1" ht="12.75">
      <c r="A40" s="64" t="s">
        <v>55</v>
      </c>
      <c r="B40" s="65">
        <v>21</v>
      </c>
      <c r="C40" s="66">
        <v>22</v>
      </c>
      <c r="D40" s="66">
        <v>23</v>
      </c>
      <c r="E40" s="66">
        <v>24</v>
      </c>
      <c r="F40" s="66">
        <v>25</v>
      </c>
      <c r="G40" s="66">
        <v>26</v>
      </c>
      <c r="H40" s="66">
        <v>27</v>
      </c>
      <c r="I40" s="66">
        <v>28</v>
      </c>
      <c r="J40" s="66">
        <v>29</v>
      </c>
      <c r="K40" s="66">
        <v>30</v>
      </c>
      <c r="L40" s="26"/>
      <c r="M40" s="26"/>
      <c r="O40" s="47"/>
      <c r="P40" s="68"/>
      <c r="Q40" s="68"/>
      <c r="R40" s="43"/>
      <c r="S40" s="43"/>
      <c r="T40" s="43"/>
      <c r="U40" s="43"/>
      <c r="V40" s="43"/>
      <c r="W40" s="43"/>
      <c r="X40" s="43"/>
      <c r="Y40" s="47"/>
      <c r="Z40" s="47"/>
      <c r="AA40" s="47"/>
    </row>
    <row r="41" spans="1:27" s="75" customFormat="1" ht="10.5">
      <c r="A41" s="18" t="s">
        <v>64</v>
      </c>
      <c r="B41" s="87"/>
      <c r="C41" s="87"/>
      <c r="D41" s="87"/>
      <c r="E41" s="87"/>
      <c r="F41" s="87"/>
      <c r="G41" s="87"/>
      <c r="H41" s="87"/>
      <c r="I41" s="87"/>
      <c r="J41" s="87"/>
      <c r="K41" s="87"/>
      <c r="L41" s="74"/>
      <c r="M41" s="74"/>
      <c r="O41" s="76"/>
      <c r="P41" s="72"/>
      <c r="Q41" s="72"/>
      <c r="R41" s="73"/>
      <c r="S41" s="73"/>
      <c r="T41" s="73"/>
      <c r="U41" s="73"/>
      <c r="V41" s="73"/>
      <c r="W41" s="73"/>
      <c r="X41" s="73"/>
      <c r="Y41" s="76"/>
      <c r="Z41" s="76"/>
      <c r="AA41" s="76"/>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54</v>
      </c>
      <c r="B43" s="7"/>
      <c r="C43" s="7"/>
      <c r="D43" s="7"/>
      <c r="E43" s="7"/>
      <c r="F43" s="7"/>
      <c r="G43" s="7"/>
      <c r="H43" s="7"/>
      <c r="I43" s="7"/>
      <c r="J43" s="7"/>
      <c r="K43" s="7"/>
      <c r="L43" s="26"/>
      <c r="M43" s="26"/>
      <c r="O43" s="47"/>
      <c r="P43" s="39"/>
      <c r="Q43" s="39"/>
      <c r="R43" s="35"/>
      <c r="S43" s="35"/>
      <c r="T43" s="35"/>
      <c r="U43" s="35"/>
      <c r="V43" s="35"/>
      <c r="W43" s="35"/>
      <c r="X43" s="35"/>
      <c r="Y43" s="47"/>
      <c r="Z43" s="47"/>
      <c r="AA43" s="47"/>
    </row>
    <row r="44" spans="1:27" s="5" customFormat="1" ht="12.75">
      <c r="A44" s="18" t="s">
        <v>70</v>
      </c>
      <c r="B44" s="11" t="e">
        <f aca="true" t="shared" si="20" ref="B44:K44">AVERAGE(B42:B43)</f>
        <v>#DIV/0!</v>
      </c>
      <c r="C44" s="11" t="e">
        <f t="shared" si="20"/>
        <v>#DIV/0!</v>
      </c>
      <c r="D44" s="11" t="e">
        <f t="shared" si="20"/>
        <v>#DIV/0!</v>
      </c>
      <c r="E44" s="11" t="e">
        <f t="shared" si="20"/>
        <v>#DIV/0!</v>
      </c>
      <c r="F44" s="11" t="e">
        <f t="shared" si="20"/>
        <v>#DIV/0!</v>
      </c>
      <c r="G44" s="11" t="e">
        <f t="shared" si="20"/>
        <v>#DIV/0!</v>
      </c>
      <c r="H44" s="11" t="e">
        <f t="shared" si="20"/>
        <v>#DIV/0!</v>
      </c>
      <c r="I44" s="11" t="e">
        <f t="shared" si="20"/>
        <v>#DIV/0!</v>
      </c>
      <c r="J44" s="11" t="e">
        <f t="shared" si="20"/>
        <v>#DIV/0!</v>
      </c>
      <c r="K44" s="11" t="e">
        <f t="shared" si="20"/>
        <v>#DIV/0!</v>
      </c>
      <c r="L44" s="26"/>
      <c r="M44" s="26"/>
      <c r="O44" s="47"/>
      <c r="P44" s="39"/>
      <c r="Q44" s="39"/>
      <c r="R44" s="35"/>
      <c r="S44" s="35"/>
      <c r="T44" s="35"/>
      <c r="U44" s="35"/>
      <c r="V44" s="35"/>
      <c r="W44" s="35"/>
      <c r="X44" s="35"/>
      <c r="Y44" s="47"/>
      <c r="Z44" s="47"/>
      <c r="AA44" s="47"/>
    </row>
    <row r="45" spans="1:27" s="5" customFormat="1" ht="12.75">
      <c r="A45" s="17" t="s">
        <v>71</v>
      </c>
      <c r="B45" s="88" t="e">
        <f>B44-$I$69</f>
        <v>#DIV/0!</v>
      </c>
      <c r="C45" s="88" t="e">
        <f aca="true" t="shared" si="21" ref="C45:K45">C44-$I$69</f>
        <v>#DIV/0!</v>
      </c>
      <c r="D45" s="88" t="e">
        <f t="shared" si="21"/>
        <v>#DIV/0!</v>
      </c>
      <c r="E45" s="88" t="e">
        <f t="shared" si="21"/>
        <v>#DIV/0!</v>
      </c>
      <c r="F45" s="88" t="e">
        <f t="shared" si="21"/>
        <v>#DIV/0!</v>
      </c>
      <c r="G45" s="88" t="e">
        <f t="shared" si="21"/>
        <v>#DIV/0!</v>
      </c>
      <c r="H45" s="88" t="e">
        <f t="shared" si="21"/>
        <v>#DIV/0!</v>
      </c>
      <c r="I45" s="88" t="e">
        <f t="shared" si="21"/>
        <v>#DIV/0!</v>
      </c>
      <c r="J45" s="88" t="e">
        <f t="shared" si="21"/>
        <v>#DIV/0!</v>
      </c>
      <c r="K45" s="88" t="e">
        <f t="shared" si="21"/>
        <v>#DIV/0!</v>
      </c>
      <c r="L45" s="4"/>
      <c r="M45" s="4"/>
      <c r="N45" s="89"/>
      <c r="O45" s="4"/>
      <c r="P45"/>
      <c r="Q45"/>
      <c r="R45"/>
      <c r="S45"/>
      <c r="T45"/>
      <c r="U45"/>
      <c r="V45"/>
      <c r="W45" s="4"/>
      <c r="X45" s="4"/>
      <c r="Y45" s="4"/>
      <c r="Z45" s="4"/>
      <c r="AA45" s="4"/>
    </row>
    <row r="46" spans="1:27" s="5" customFormat="1" ht="12.75">
      <c r="A46" s="18" t="s">
        <v>61</v>
      </c>
      <c r="B46" s="14" t="e">
        <f aca="true" t="shared" si="22" ref="B46:K46">STDEV(B42:B43)</f>
        <v>#DIV/0!</v>
      </c>
      <c r="C46" s="14" t="e">
        <f t="shared" si="22"/>
        <v>#DIV/0!</v>
      </c>
      <c r="D46" s="14" t="e">
        <f t="shared" si="22"/>
        <v>#DIV/0!</v>
      </c>
      <c r="E46" s="14" t="e">
        <f t="shared" si="22"/>
        <v>#DIV/0!</v>
      </c>
      <c r="F46" s="14" t="e">
        <f t="shared" si="22"/>
        <v>#DIV/0!</v>
      </c>
      <c r="G46" s="14" t="e">
        <f t="shared" si="22"/>
        <v>#DIV/0!</v>
      </c>
      <c r="H46" s="14" t="e">
        <f t="shared" si="22"/>
        <v>#DIV/0!</v>
      </c>
      <c r="I46" s="14" t="e">
        <f t="shared" si="22"/>
        <v>#DIV/0!</v>
      </c>
      <c r="J46" s="14" t="e">
        <f t="shared" si="22"/>
        <v>#DIV/0!</v>
      </c>
      <c r="K46" s="14" t="e">
        <f t="shared" si="22"/>
        <v>#DIV/0!</v>
      </c>
      <c r="L46" s="26"/>
      <c r="M46" s="26"/>
      <c r="O46" s="47"/>
      <c r="P46" s="39"/>
      <c r="Q46" s="39"/>
      <c r="R46" s="35"/>
      <c r="S46" s="35"/>
      <c r="T46" s="35"/>
      <c r="U46" s="35"/>
      <c r="V46" s="35"/>
      <c r="W46" s="35"/>
      <c r="X46" s="35"/>
      <c r="Y46" s="47"/>
      <c r="Z46" s="47"/>
      <c r="AA46" s="47"/>
    </row>
    <row r="47" spans="1:27" s="5" customFormat="1" ht="12.75">
      <c r="A47" s="18" t="s">
        <v>51</v>
      </c>
      <c r="B47" s="11" t="e">
        <f aca="true" t="shared" si="23" ref="B47:K47">(B46/B44)*100</f>
        <v>#DIV/0!</v>
      </c>
      <c r="C47" s="11" t="e">
        <f t="shared" si="23"/>
        <v>#DIV/0!</v>
      </c>
      <c r="D47" s="11" t="e">
        <f t="shared" si="23"/>
        <v>#DIV/0!</v>
      </c>
      <c r="E47" s="11" t="e">
        <f t="shared" si="23"/>
        <v>#DIV/0!</v>
      </c>
      <c r="F47" s="11" t="e">
        <f t="shared" si="23"/>
        <v>#DIV/0!</v>
      </c>
      <c r="G47" s="11" t="e">
        <f t="shared" si="23"/>
        <v>#DIV/0!</v>
      </c>
      <c r="H47" s="11" t="e">
        <f t="shared" si="23"/>
        <v>#DIV/0!</v>
      </c>
      <c r="I47" s="11" t="e">
        <f t="shared" si="23"/>
        <v>#DIV/0!</v>
      </c>
      <c r="J47" s="11" t="e">
        <f t="shared" si="23"/>
        <v>#DIV/0!</v>
      </c>
      <c r="K47" s="11" t="e">
        <f t="shared" si="23"/>
        <v>#DIV/0!</v>
      </c>
      <c r="L47" s="26"/>
      <c r="M47" s="26"/>
      <c r="O47" s="47"/>
      <c r="P47" s="39"/>
      <c r="Q47" s="39"/>
      <c r="R47" s="35"/>
      <c r="S47" s="35"/>
      <c r="T47" s="35"/>
      <c r="U47" s="35"/>
      <c r="V47" s="35"/>
      <c r="W47" s="35"/>
      <c r="X47" s="35"/>
      <c r="Y47" s="47"/>
      <c r="Z47" s="47"/>
      <c r="AA47" s="47"/>
    </row>
    <row r="48" spans="1:27" s="5" customFormat="1" ht="12.75">
      <c r="A48" s="18" t="s">
        <v>39</v>
      </c>
      <c r="B48" s="33"/>
      <c r="C48" s="33"/>
      <c r="D48" s="33"/>
      <c r="E48" s="33"/>
      <c r="F48" s="33"/>
      <c r="G48" s="33"/>
      <c r="H48" s="33"/>
      <c r="I48" s="33"/>
      <c r="J48" s="33"/>
      <c r="K48" s="33"/>
      <c r="L48" s="26"/>
      <c r="M48" s="26"/>
      <c r="O48" s="47"/>
      <c r="P48" s="39"/>
      <c r="Q48" s="39"/>
      <c r="R48" s="35"/>
      <c r="S48" s="35"/>
      <c r="T48" s="35"/>
      <c r="U48" s="35"/>
      <c r="V48" s="35"/>
      <c r="W48" s="35"/>
      <c r="X48" s="35"/>
      <c r="Y48" s="47"/>
      <c r="Z48" s="47"/>
      <c r="AA48" s="47"/>
    </row>
    <row r="49" spans="1:27" s="91" customFormat="1" ht="12.75">
      <c r="A49" s="19" t="s">
        <v>52</v>
      </c>
      <c r="B49" s="90" t="e">
        <f>(B45/$E$6)*100</f>
        <v>#DIV/0!</v>
      </c>
      <c r="C49" s="90" t="e">
        <f aca="true" t="shared" si="24" ref="C49:K49">(C45/$E$6)*100</f>
        <v>#DIV/0!</v>
      </c>
      <c r="D49" s="90" t="e">
        <f t="shared" si="24"/>
        <v>#DIV/0!</v>
      </c>
      <c r="E49" s="90" t="e">
        <f t="shared" si="24"/>
        <v>#DIV/0!</v>
      </c>
      <c r="F49" s="90" t="e">
        <f t="shared" si="24"/>
        <v>#DIV/0!</v>
      </c>
      <c r="G49" s="90" t="e">
        <f t="shared" si="24"/>
        <v>#DIV/0!</v>
      </c>
      <c r="H49" s="90" t="e">
        <f t="shared" si="24"/>
        <v>#DIV/0!</v>
      </c>
      <c r="I49" s="90" t="e">
        <f t="shared" si="24"/>
        <v>#DIV/0!</v>
      </c>
      <c r="J49" s="90" t="e">
        <f t="shared" si="24"/>
        <v>#DIV/0!</v>
      </c>
      <c r="K49" s="90" t="e">
        <f t="shared" si="24"/>
        <v>#DIV/0!</v>
      </c>
      <c r="L49" s="26"/>
      <c r="M49" s="26"/>
      <c r="O49" s="92"/>
      <c r="P49" s="93"/>
      <c r="Q49" s="93"/>
      <c r="R49" s="46"/>
      <c r="S49" s="46"/>
      <c r="T49" s="46"/>
      <c r="U49" s="46"/>
      <c r="V49" s="46"/>
      <c r="W49" s="46"/>
      <c r="X49" s="46"/>
      <c r="Y49" s="92"/>
      <c r="Z49" s="92"/>
      <c r="AA49" s="92"/>
    </row>
    <row r="50" spans="1:27" s="5" customFormat="1" ht="15">
      <c r="A50" s="20" t="s">
        <v>5</v>
      </c>
      <c r="B50" s="26" t="e">
        <f aca="true" t="shared" si="25" ref="B50:K50">(((($B$66-$B$69)/(B49-$B$69))-1)*$B$68^$B$67)^(1/$B$67)*B48</f>
        <v>#DIV/0!</v>
      </c>
      <c r="C50" s="26" t="e">
        <f t="shared" si="25"/>
        <v>#DIV/0!</v>
      </c>
      <c r="D50" s="26" t="e">
        <f t="shared" si="25"/>
        <v>#DIV/0!</v>
      </c>
      <c r="E50" s="26" t="e">
        <f t="shared" si="25"/>
        <v>#DIV/0!</v>
      </c>
      <c r="F50" s="26" t="e">
        <f t="shared" si="25"/>
        <v>#DIV/0!</v>
      </c>
      <c r="G50" s="26" t="e">
        <f t="shared" si="25"/>
        <v>#DIV/0!</v>
      </c>
      <c r="H50" s="26" t="e">
        <f t="shared" si="25"/>
        <v>#DIV/0!</v>
      </c>
      <c r="I50" s="26" t="e">
        <f t="shared" si="25"/>
        <v>#DIV/0!</v>
      </c>
      <c r="J50" s="26" t="e">
        <f t="shared" si="25"/>
        <v>#DIV/0!</v>
      </c>
      <c r="K50" s="26" t="e">
        <f t="shared" si="25"/>
        <v>#DIV/0!</v>
      </c>
      <c r="L50" s="26"/>
      <c r="M50" s="26"/>
      <c r="O50" s="47"/>
      <c r="P50" s="39"/>
      <c r="Q50" s="39"/>
      <c r="R50" s="35"/>
      <c r="S50" s="35"/>
      <c r="T50" s="35"/>
      <c r="U50" s="35"/>
      <c r="V50" s="35"/>
      <c r="W50" s="35"/>
      <c r="X50" s="35"/>
      <c r="Y50" s="47"/>
      <c r="Z50" s="47"/>
      <c r="AA50" s="47"/>
    </row>
    <row r="51" spans="1:27" s="5" customFormat="1" ht="12.75">
      <c r="A51" s="63"/>
      <c r="B51" s="26"/>
      <c r="C51" s="26"/>
      <c r="D51" s="26"/>
      <c r="E51" s="26"/>
      <c r="F51" s="26"/>
      <c r="G51" s="26"/>
      <c r="H51" s="26"/>
      <c r="I51" s="26"/>
      <c r="J51" s="26"/>
      <c r="K51" s="26"/>
      <c r="L51" s="26"/>
      <c r="M51" s="26"/>
      <c r="O51" s="47"/>
      <c r="P51" s="39"/>
      <c r="Q51" s="39"/>
      <c r="R51" s="35"/>
      <c r="S51" s="35"/>
      <c r="T51" s="35"/>
      <c r="U51" s="35"/>
      <c r="V51" s="35"/>
      <c r="W51" s="35"/>
      <c r="X51" s="35"/>
      <c r="Y51" s="47"/>
      <c r="Z51" s="47"/>
      <c r="AA51" s="47"/>
    </row>
    <row r="52" spans="1:27" s="5" customFormat="1" ht="12.75">
      <c r="A52" s="64" t="s">
        <v>55</v>
      </c>
      <c r="B52" s="65">
        <v>31</v>
      </c>
      <c r="C52" s="66">
        <v>32</v>
      </c>
      <c r="D52" s="66">
        <v>33</v>
      </c>
      <c r="E52" s="66">
        <v>34</v>
      </c>
      <c r="F52" s="66">
        <v>35</v>
      </c>
      <c r="G52" s="66">
        <v>36</v>
      </c>
      <c r="H52" s="66">
        <v>37</v>
      </c>
      <c r="I52" s="66">
        <v>38</v>
      </c>
      <c r="J52" s="66">
        <v>39</v>
      </c>
      <c r="K52" s="66">
        <v>40</v>
      </c>
      <c r="L52" s="26"/>
      <c r="M52" s="26"/>
      <c r="O52" s="47"/>
      <c r="P52" s="68"/>
      <c r="Q52" s="68"/>
      <c r="R52" s="43"/>
      <c r="S52" s="43"/>
      <c r="T52" s="43"/>
      <c r="U52" s="43"/>
      <c r="V52" s="43"/>
      <c r="W52" s="43"/>
      <c r="X52" s="43"/>
      <c r="Y52" s="47"/>
      <c r="Z52" s="47"/>
      <c r="AA52" s="47"/>
    </row>
    <row r="53" spans="1:27" s="75" customFormat="1" ht="10.5">
      <c r="A53" s="18" t="s">
        <v>64</v>
      </c>
      <c r="B53" s="87"/>
      <c r="C53" s="87"/>
      <c r="D53" s="87"/>
      <c r="E53" s="87"/>
      <c r="F53" s="69"/>
      <c r="G53" s="69"/>
      <c r="H53" s="69"/>
      <c r="I53" s="69"/>
      <c r="J53" s="69"/>
      <c r="K53" s="69"/>
      <c r="L53" s="74"/>
      <c r="M53" s="74"/>
      <c r="O53" s="76"/>
      <c r="P53" s="72"/>
      <c r="Q53" s="72"/>
      <c r="R53" s="73"/>
      <c r="S53" s="73"/>
      <c r="T53" s="73"/>
      <c r="U53" s="73"/>
      <c r="V53" s="73"/>
      <c r="W53" s="73"/>
      <c r="X53" s="73"/>
      <c r="Y53" s="76"/>
      <c r="Z53" s="76"/>
      <c r="AA53" s="76"/>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54</v>
      </c>
      <c r="B55" s="7"/>
      <c r="C55" s="7"/>
      <c r="D55" s="7"/>
      <c r="E55" s="7"/>
      <c r="F55" s="7"/>
      <c r="G55" s="7"/>
      <c r="H55" s="7"/>
      <c r="I55" s="7"/>
      <c r="J55" s="7"/>
      <c r="K55" s="7"/>
      <c r="L55" s="26"/>
      <c r="M55" s="26"/>
      <c r="O55" s="47"/>
      <c r="P55" s="39"/>
      <c r="Q55" s="39"/>
      <c r="R55" s="35"/>
      <c r="S55" s="35"/>
      <c r="T55" s="35"/>
      <c r="U55" s="35"/>
      <c r="V55" s="35"/>
      <c r="W55" s="35"/>
      <c r="X55" s="35"/>
      <c r="Y55" s="47"/>
      <c r="Z55" s="47"/>
      <c r="AA55" s="47"/>
    </row>
    <row r="56" spans="1:27" s="5" customFormat="1" ht="12.75">
      <c r="A56" s="18" t="s">
        <v>70</v>
      </c>
      <c r="B56" s="11" t="e">
        <f aca="true" t="shared" si="26" ref="B56:K56">AVERAGE(B54:B55)</f>
        <v>#DIV/0!</v>
      </c>
      <c r="C56" s="11" t="e">
        <f t="shared" si="26"/>
        <v>#DIV/0!</v>
      </c>
      <c r="D56" s="11" t="e">
        <f t="shared" si="26"/>
        <v>#DIV/0!</v>
      </c>
      <c r="E56" s="11" t="e">
        <f t="shared" si="26"/>
        <v>#DIV/0!</v>
      </c>
      <c r="F56" s="11" t="e">
        <f t="shared" si="26"/>
        <v>#DIV/0!</v>
      </c>
      <c r="G56" s="11" t="e">
        <f t="shared" si="26"/>
        <v>#DIV/0!</v>
      </c>
      <c r="H56" s="11" t="e">
        <f t="shared" si="26"/>
        <v>#DIV/0!</v>
      </c>
      <c r="I56" s="11" t="e">
        <f t="shared" si="26"/>
        <v>#DIV/0!</v>
      </c>
      <c r="J56" s="11" t="e">
        <f t="shared" si="26"/>
        <v>#DIV/0!</v>
      </c>
      <c r="K56" s="11" t="e">
        <f t="shared" si="26"/>
        <v>#DIV/0!</v>
      </c>
      <c r="L56" s="26"/>
      <c r="M56" s="26"/>
      <c r="O56" s="47"/>
      <c r="P56" s="39"/>
      <c r="Q56" s="39"/>
      <c r="R56" s="35"/>
      <c r="S56" s="35"/>
      <c r="T56" s="35"/>
      <c r="U56" s="35"/>
      <c r="V56" s="35"/>
      <c r="W56" s="35"/>
      <c r="X56" s="35"/>
      <c r="Y56" s="47"/>
      <c r="Z56" s="47"/>
      <c r="AA56" s="47"/>
    </row>
    <row r="57" spans="1:27" s="5" customFormat="1" ht="12.75">
      <c r="A57" s="17" t="s">
        <v>71</v>
      </c>
      <c r="B57" s="88" t="e">
        <f>B56-$I$69</f>
        <v>#DIV/0!</v>
      </c>
      <c r="C57" s="88" t="e">
        <f aca="true" t="shared" si="27" ref="C57:K57">C56-$I$69</f>
        <v>#DIV/0!</v>
      </c>
      <c r="D57" s="88" t="e">
        <f t="shared" si="27"/>
        <v>#DIV/0!</v>
      </c>
      <c r="E57" s="88" t="e">
        <f t="shared" si="27"/>
        <v>#DIV/0!</v>
      </c>
      <c r="F57" s="88" t="e">
        <f t="shared" si="27"/>
        <v>#DIV/0!</v>
      </c>
      <c r="G57" s="88" t="e">
        <f t="shared" si="27"/>
        <v>#DIV/0!</v>
      </c>
      <c r="H57" s="88" t="e">
        <f t="shared" si="27"/>
        <v>#DIV/0!</v>
      </c>
      <c r="I57" s="88" t="e">
        <f t="shared" si="27"/>
        <v>#DIV/0!</v>
      </c>
      <c r="J57" s="88" t="e">
        <f t="shared" si="27"/>
        <v>#DIV/0!</v>
      </c>
      <c r="K57" s="88" t="e">
        <f t="shared" si="27"/>
        <v>#DIV/0!</v>
      </c>
      <c r="L57" s="4"/>
      <c r="M57" s="4"/>
      <c r="N57" s="89"/>
      <c r="O57" s="4"/>
      <c r="P57"/>
      <c r="Q57"/>
      <c r="R57"/>
      <c r="S57"/>
      <c r="T57"/>
      <c r="U57"/>
      <c r="V57"/>
      <c r="W57" s="4"/>
      <c r="X57" s="4"/>
      <c r="Y57" s="4"/>
      <c r="Z57" s="4"/>
      <c r="AA57" s="4"/>
    </row>
    <row r="58" spans="1:27" s="5" customFormat="1" ht="12.75">
      <c r="A58" s="18" t="s">
        <v>61</v>
      </c>
      <c r="B58" s="14" t="e">
        <f aca="true" t="shared" si="28" ref="B58:K58">STDEV(B54:B55)</f>
        <v>#DIV/0!</v>
      </c>
      <c r="C58" s="14" t="e">
        <f t="shared" si="28"/>
        <v>#DIV/0!</v>
      </c>
      <c r="D58" s="14" t="e">
        <f t="shared" si="28"/>
        <v>#DIV/0!</v>
      </c>
      <c r="E58" s="14" t="e">
        <f t="shared" si="28"/>
        <v>#DIV/0!</v>
      </c>
      <c r="F58" s="14" t="e">
        <f t="shared" si="28"/>
        <v>#DIV/0!</v>
      </c>
      <c r="G58" s="14" t="e">
        <f t="shared" si="28"/>
        <v>#DIV/0!</v>
      </c>
      <c r="H58" s="14" t="e">
        <f t="shared" si="28"/>
        <v>#DIV/0!</v>
      </c>
      <c r="I58" s="14" t="e">
        <f t="shared" si="28"/>
        <v>#DIV/0!</v>
      </c>
      <c r="J58" s="14" t="e">
        <f t="shared" si="28"/>
        <v>#DIV/0!</v>
      </c>
      <c r="K58" s="14" t="e">
        <f t="shared" si="28"/>
        <v>#DIV/0!</v>
      </c>
      <c r="L58" s="26"/>
      <c r="M58" s="26"/>
      <c r="O58" s="47"/>
      <c r="P58" s="39"/>
      <c r="Q58" s="39"/>
      <c r="R58" s="35"/>
      <c r="S58" s="35"/>
      <c r="T58" s="35"/>
      <c r="U58" s="35"/>
      <c r="V58" s="35"/>
      <c r="W58" s="35"/>
      <c r="X58" s="35"/>
      <c r="Y58" s="47"/>
      <c r="Z58" s="47"/>
      <c r="AA58" s="47"/>
    </row>
    <row r="59" spans="1:27" s="5" customFormat="1" ht="12.75">
      <c r="A59" s="18" t="s">
        <v>51</v>
      </c>
      <c r="B59" s="11" t="e">
        <f aca="true" t="shared" si="29" ref="B59:K59">(B58/B56)*100</f>
        <v>#DIV/0!</v>
      </c>
      <c r="C59" s="11" t="e">
        <f t="shared" si="29"/>
        <v>#DIV/0!</v>
      </c>
      <c r="D59" s="11" t="e">
        <f t="shared" si="29"/>
        <v>#DIV/0!</v>
      </c>
      <c r="E59" s="11" t="e">
        <f t="shared" si="29"/>
        <v>#DIV/0!</v>
      </c>
      <c r="F59" s="11" t="e">
        <f t="shared" si="29"/>
        <v>#DIV/0!</v>
      </c>
      <c r="G59" s="11" t="e">
        <f t="shared" si="29"/>
        <v>#DIV/0!</v>
      </c>
      <c r="H59" s="11" t="e">
        <f t="shared" si="29"/>
        <v>#DIV/0!</v>
      </c>
      <c r="I59" s="11" t="e">
        <f t="shared" si="29"/>
        <v>#DIV/0!</v>
      </c>
      <c r="J59" s="11" t="e">
        <f t="shared" si="29"/>
        <v>#DIV/0!</v>
      </c>
      <c r="K59" s="11" t="e">
        <f t="shared" si="29"/>
        <v>#DIV/0!</v>
      </c>
      <c r="L59" s="26"/>
      <c r="M59" s="26"/>
      <c r="O59" s="47"/>
      <c r="P59" s="39"/>
      <c r="Q59" s="39"/>
      <c r="R59" s="35"/>
      <c r="S59" s="35"/>
      <c r="T59" s="35"/>
      <c r="U59" s="35"/>
      <c r="V59" s="35"/>
      <c r="W59" s="35"/>
      <c r="X59" s="35"/>
      <c r="Y59" s="47"/>
      <c r="Z59" s="47"/>
      <c r="AA59" s="47"/>
    </row>
    <row r="60" spans="1:27" s="5" customFormat="1" ht="12.75">
      <c r="A60" s="18" t="s">
        <v>39</v>
      </c>
      <c r="B60" s="33"/>
      <c r="C60" s="33"/>
      <c r="D60" s="33"/>
      <c r="E60" s="33"/>
      <c r="F60" s="33"/>
      <c r="G60" s="33"/>
      <c r="H60" s="33"/>
      <c r="I60" s="33"/>
      <c r="J60" s="33"/>
      <c r="K60" s="33"/>
      <c r="L60" s="26"/>
      <c r="M60" s="26"/>
      <c r="O60" s="47"/>
      <c r="P60" s="39"/>
      <c r="Q60" s="39"/>
      <c r="R60" s="35"/>
      <c r="S60" s="35"/>
      <c r="T60" s="35"/>
      <c r="U60" s="35"/>
      <c r="V60" s="35"/>
      <c r="W60" s="35"/>
      <c r="X60" s="35"/>
      <c r="Y60" s="47"/>
      <c r="Z60" s="47"/>
      <c r="AA60" s="47"/>
    </row>
    <row r="61" spans="1:27" s="91" customFormat="1" ht="12.75">
      <c r="A61" s="19" t="s">
        <v>52</v>
      </c>
      <c r="B61" s="90" t="e">
        <f>(B57/$E$6)*100</f>
        <v>#DIV/0!</v>
      </c>
      <c r="C61" s="90" t="e">
        <f aca="true" t="shared" si="30" ref="C61:K61">(C57/$E$6)*100</f>
        <v>#DIV/0!</v>
      </c>
      <c r="D61" s="90" t="e">
        <f t="shared" si="30"/>
        <v>#DIV/0!</v>
      </c>
      <c r="E61" s="90" t="e">
        <f t="shared" si="30"/>
        <v>#DIV/0!</v>
      </c>
      <c r="F61" s="90" t="e">
        <f t="shared" si="30"/>
        <v>#DIV/0!</v>
      </c>
      <c r="G61" s="90" t="e">
        <f t="shared" si="30"/>
        <v>#DIV/0!</v>
      </c>
      <c r="H61" s="90" t="e">
        <f t="shared" si="30"/>
        <v>#DIV/0!</v>
      </c>
      <c r="I61" s="90" t="e">
        <f t="shared" si="30"/>
        <v>#DIV/0!</v>
      </c>
      <c r="J61" s="90" t="e">
        <f t="shared" si="30"/>
        <v>#DIV/0!</v>
      </c>
      <c r="K61" s="90" t="e">
        <f t="shared" si="30"/>
        <v>#DIV/0!</v>
      </c>
      <c r="L61" s="26"/>
      <c r="M61" s="26"/>
      <c r="O61" s="92"/>
      <c r="P61" s="93"/>
      <c r="Q61" s="93"/>
      <c r="R61" s="46"/>
      <c r="S61" s="46"/>
      <c r="T61" s="46"/>
      <c r="U61" s="46"/>
      <c r="V61" s="46"/>
      <c r="W61" s="46"/>
      <c r="X61" s="46"/>
      <c r="Y61" s="92"/>
      <c r="Z61" s="92"/>
      <c r="AA61" s="92"/>
    </row>
    <row r="62" spans="1:27" s="5" customFormat="1" ht="15">
      <c r="A62" s="20" t="s">
        <v>5</v>
      </c>
      <c r="B62" s="26" t="e">
        <f aca="true" t="shared" si="31" ref="B62:K62">(((($B$66-$B$69)/(B61-$B$69))-1)*$B$68^$B$67)^(1/$B$67)*B60</f>
        <v>#DIV/0!</v>
      </c>
      <c r="C62" s="26" t="e">
        <f t="shared" si="31"/>
        <v>#DIV/0!</v>
      </c>
      <c r="D62" s="26" t="e">
        <f t="shared" si="31"/>
        <v>#DIV/0!</v>
      </c>
      <c r="E62" s="26" t="e">
        <f t="shared" si="31"/>
        <v>#DIV/0!</v>
      </c>
      <c r="F62" s="26" t="e">
        <f t="shared" si="31"/>
        <v>#DIV/0!</v>
      </c>
      <c r="G62" s="26" t="e">
        <f t="shared" si="31"/>
        <v>#DIV/0!</v>
      </c>
      <c r="H62" s="26" t="e">
        <f t="shared" si="31"/>
        <v>#DIV/0!</v>
      </c>
      <c r="I62" s="26" t="e">
        <f t="shared" si="31"/>
        <v>#DIV/0!</v>
      </c>
      <c r="J62" s="26" t="e">
        <f t="shared" si="31"/>
        <v>#DIV/0!</v>
      </c>
      <c r="K62" s="26" t="e">
        <f t="shared" si="31"/>
        <v>#DIV/0!</v>
      </c>
      <c r="L62" s="26"/>
      <c r="M62" s="26"/>
      <c r="O62" s="47"/>
      <c r="P62" s="39"/>
      <c r="Q62" s="39"/>
      <c r="R62" s="35"/>
      <c r="S62" s="35"/>
      <c r="T62" s="35"/>
      <c r="U62" s="35"/>
      <c r="V62" s="35"/>
      <c r="W62" s="35"/>
      <c r="X62" s="35"/>
      <c r="Y62" s="47"/>
      <c r="Z62" s="47"/>
      <c r="AA62" s="47"/>
    </row>
    <row r="63" spans="15:27" ht="12.75">
      <c r="O63" s="42"/>
      <c r="P63" s="39"/>
      <c r="Q63" s="39"/>
      <c r="R63" s="35"/>
      <c r="S63" s="35"/>
      <c r="T63" s="35"/>
      <c r="U63" s="35"/>
      <c r="V63" s="35"/>
      <c r="W63" s="35"/>
      <c r="X63" s="35"/>
      <c r="Y63" s="43"/>
      <c r="Z63" s="43"/>
      <c r="AA63" s="43"/>
    </row>
    <row r="64" spans="1:27" ht="12.75">
      <c r="A64" s="54" t="s">
        <v>22</v>
      </c>
      <c r="B64" s="3" t="s">
        <v>67</v>
      </c>
      <c r="C64" s="3"/>
      <c r="D64" s="3"/>
      <c r="E64" s="3"/>
      <c r="H64" s="54" t="s">
        <v>60</v>
      </c>
      <c r="I64" s="11">
        <f>((($B$66-$B$69)/(50-$B$69)-1)*$B$68^$B$67)^(1/$B$67)</f>
        <v>0.5206164098292377</v>
      </c>
      <c r="J64" s="3" t="s">
        <v>59</v>
      </c>
      <c r="O64" s="43"/>
      <c r="P64" s="39"/>
      <c r="Q64" s="39"/>
      <c r="R64" s="35"/>
      <c r="S64" s="35"/>
      <c r="T64" s="35"/>
      <c r="U64" s="35"/>
      <c r="V64" s="35"/>
      <c r="W64" s="35"/>
      <c r="X64" s="35"/>
      <c r="Y64" s="43"/>
      <c r="Z64" s="43"/>
      <c r="AA64" s="43"/>
    </row>
    <row r="65" spans="1:27" ht="12.75">
      <c r="A65" s="54" t="s">
        <v>23</v>
      </c>
      <c r="B65" s="59" t="s">
        <v>21</v>
      </c>
      <c r="C65" s="3"/>
      <c r="D65" s="3"/>
      <c r="E65" s="3"/>
      <c r="F65" s="58"/>
      <c r="G65" s="59"/>
      <c r="H65" s="3"/>
      <c r="I65" s="3"/>
      <c r="J65" s="3"/>
      <c r="O65" s="43"/>
      <c r="P65" s="39"/>
      <c r="Q65" s="39"/>
      <c r="R65" s="35"/>
      <c r="S65" s="35"/>
      <c r="T65" s="35"/>
      <c r="U65" s="35"/>
      <c r="V65" s="35"/>
      <c r="W65" s="35"/>
      <c r="X65" s="35"/>
      <c r="Y65" s="43"/>
      <c r="Z65" s="43"/>
      <c r="AA65" s="43"/>
    </row>
    <row r="66" spans="1:27" ht="13.5" thickBot="1">
      <c r="A66" s="54" t="s">
        <v>33</v>
      </c>
      <c r="B66" s="55">
        <v>100</v>
      </c>
      <c r="C66" s="3"/>
      <c r="D66" s="3"/>
      <c r="E66" s="3"/>
      <c r="F66" s="54"/>
      <c r="G66" s="3"/>
      <c r="H66" s="105" t="s">
        <v>69</v>
      </c>
      <c r="I66" s="105"/>
      <c r="J66" s="3"/>
      <c r="K66" s="3"/>
      <c r="L66" s="3"/>
      <c r="M66" s="3"/>
      <c r="O66" s="43"/>
      <c r="P66" s="35"/>
      <c r="Q66" s="35"/>
      <c r="R66" s="35"/>
      <c r="S66" s="35"/>
      <c r="T66" s="35"/>
      <c r="U66" s="35"/>
      <c r="V66" s="35"/>
      <c r="W66" s="35"/>
      <c r="X66" s="35"/>
      <c r="Y66" s="43"/>
      <c r="Z66" s="43"/>
      <c r="AA66" s="43"/>
    </row>
    <row r="67" spans="1:27" ht="12.75">
      <c r="A67" s="54" t="s">
        <v>34</v>
      </c>
      <c r="B67" s="55">
        <v>0.5</v>
      </c>
      <c r="C67" s="3"/>
      <c r="D67" s="3"/>
      <c r="E67" s="3"/>
      <c r="F67" s="54"/>
      <c r="G67" s="3"/>
      <c r="H67" s="18" t="s">
        <v>53</v>
      </c>
      <c r="I67" s="97"/>
      <c r="J67" s="3"/>
      <c r="K67" s="3"/>
      <c r="L67" s="3"/>
      <c r="M67" s="3"/>
      <c r="O67" s="43"/>
      <c r="P67" s="35"/>
      <c r="Q67" s="35"/>
      <c r="R67" s="35"/>
      <c r="S67" s="35"/>
      <c r="T67" s="35"/>
      <c r="U67" s="35"/>
      <c r="V67" s="35"/>
      <c r="W67" s="35"/>
      <c r="X67" s="35"/>
      <c r="Y67" s="43"/>
      <c r="Z67" s="43"/>
      <c r="AA67" s="43"/>
    </row>
    <row r="68" spans="1:27" ht="12.75">
      <c r="A68" s="54" t="s">
        <v>35</v>
      </c>
      <c r="B68" s="56">
        <v>0.5</v>
      </c>
      <c r="C68" s="3"/>
      <c r="D68" s="3"/>
      <c r="E68" s="3"/>
      <c r="F68" s="54"/>
      <c r="G68" s="3"/>
      <c r="H68" s="18" t="s">
        <v>54</v>
      </c>
      <c r="I68" s="97"/>
      <c r="K68" s="3"/>
      <c r="L68" s="3"/>
      <c r="M68" s="3"/>
      <c r="O68" s="43"/>
      <c r="P68" s="35"/>
      <c r="Q68" s="35"/>
      <c r="R68" s="35"/>
      <c r="S68" s="35"/>
      <c r="T68" s="35"/>
      <c r="U68" s="35"/>
      <c r="V68" s="35"/>
      <c r="W68" s="35"/>
      <c r="X68" s="35"/>
      <c r="Y68" s="43"/>
      <c r="Z68" s="43"/>
      <c r="AA68" s="43"/>
    </row>
    <row r="69" spans="1:27" ht="12.75">
      <c r="A69" s="54" t="s">
        <v>36</v>
      </c>
      <c r="B69" s="56">
        <v>1</v>
      </c>
      <c r="C69" s="3"/>
      <c r="D69" s="3"/>
      <c r="E69" s="3"/>
      <c r="F69" s="54"/>
      <c r="G69" s="30"/>
      <c r="H69" s="17" t="s">
        <v>72</v>
      </c>
      <c r="I69" s="88" t="e">
        <f>AVERAGE(I67:I68)</f>
        <v>#DIV/0!</v>
      </c>
      <c r="J69" s="3"/>
      <c r="K69" s="3"/>
      <c r="L69" s="3"/>
      <c r="M69" s="3"/>
      <c r="O69" s="43"/>
      <c r="P69" s="35"/>
      <c r="Q69" s="35"/>
      <c r="R69" s="35"/>
      <c r="S69" s="35"/>
      <c r="T69" s="35"/>
      <c r="U69" s="35"/>
      <c r="V69" s="35"/>
      <c r="W69" s="35"/>
      <c r="X69" s="35"/>
      <c r="Y69" s="43"/>
      <c r="Z69" s="43"/>
      <c r="AA69" s="43"/>
    </row>
    <row r="70" spans="1:24" ht="12.75">
      <c r="A70" s="53" t="s">
        <v>57</v>
      </c>
      <c r="B70" s="3" t="s">
        <v>52</v>
      </c>
      <c r="C70" s="3"/>
      <c r="D70" s="3"/>
      <c r="E70" s="3"/>
      <c r="F70" s="3"/>
      <c r="G70" s="3"/>
      <c r="H70" s="3"/>
      <c r="I70" s="3"/>
      <c r="J70" s="3"/>
      <c r="K70" s="3"/>
      <c r="L70" s="3"/>
      <c r="M70" s="3"/>
      <c r="P70" s="41"/>
      <c r="Q70" s="41"/>
      <c r="R70" s="41"/>
      <c r="S70" s="41"/>
      <c r="T70" s="41"/>
      <c r="U70" s="41"/>
      <c r="V70" s="35"/>
      <c r="W70" s="35"/>
      <c r="X70" s="35"/>
    </row>
    <row r="71" spans="1:24" ht="15.75">
      <c r="A71" s="54" t="s">
        <v>68</v>
      </c>
      <c r="B71" s="30" t="s">
        <v>6</v>
      </c>
      <c r="P71" s="39"/>
      <c r="Q71" s="39"/>
      <c r="R71" s="39"/>
      <c r="S71" s="39"/>
      <c r="T71" s="39"/>
      <c r="U71" s="39"/>
      <c r="V71" s="35"/>
      <c r="W71" s="35"/>
      <c r="X71" s="35"/>
    </row>
    <row r="72" spans="16:24" ht="12.75">
      <c r="P72" s="39"/>
      <c r="Q72" s="39"/>
      <c r="R72" s="39"/>
      <c r="S72" s="39"/>
      <c r="T72" s="39"/>
      <c r="U72" s="39"/>
      <c r="V72" s="35"/>
      <c r="W72" s="35"/>
      <c r="X72" s="35"/>
    </row>
    <row r="73" spans="16:24" ht="12.75">
      <c r="P73" s="39"/>
      <c r="Q73" s="39"/>
      <c r="R73" s="39"/>
      <c r="S73" s="39"/>
      <c r="T73" s="39"/>
      <c r="U73" s="39"/>
      <c r="V73" s="35"/>
      <c r="W73" s="35"/>
      <c r="X73" s="35"/>
    </row>
    <row r="74" spans="16:24" ht="12.75">
      <c r="P74" s="35"/>
      <c r="Q74" s="35"/>
      <c r="R74" s="35"/>
      <c r="S74" s="35"/>
      <c r="T74" s="35"/>
      <c r="U74" s="35"/>
      <c r="V74" s="35"/>
      <c r="W74" s="35"/>
      <c r="X74" s="35"/>
    </row>
    <row r="75" spans="16:24" ht="12.75">
      <c r="P75" s="41"/>
      <c r="Q75" s="41"/>
      <c r="R75" s="41"/>
      <c r="S75" s="41"/>
      <c r="T75" s="41"/>
      <c r="U75" s="41"/>
      <c r="V75" s="41"/>
      <c r="W75" s="41"/>
      <c r="X75" s="41"/>
    </row>
    <row r="76" spans="16:24" ht="12.75">
      <c r="P76" s="39"/>
      <c r="Q76" s="39"/>
      <c r="R76" s="39"/>
      <c r="S76" s="39"/>
      <c r="T76" s="39"/>
      <c r="U76" s="39"/>
      <c r="V76" s="39"/>
      <c r="W76" s="39"/>
      <c r="X76" s="39"/>
    </row>
    <row r="77" spans="1:24" ht="12.75">
      <c r="A77" s="22"/>
      <c r="B77" s="23"/>
      <c r="P77" s="39"/>
      <c r="Q77" s="39"/>
      <c r="R77" s="39"/>
      <c r="S77" s="39"/>
      <c r="T77" s="39"/>
      <c r="U77" s="39"/>
      <c r="V77" s="39"/>
      <c r="W77" s="39"/>
      <c r="X77" s="39"/>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24" ht="12.75">
      <c r="A80" s="22"/>
      <c r="B80" s="23"/>
      <c r="P80" s="35"/>
      <c r="Q80" s="35"/>
      <c r="R80" s="35"/>
      <c r="S80" s="35"/>
      <c r="T80" s="35"/>
      <c r="U80" s="35"/>
      <c r="V80" s="35"/>
      <c r="W80" s="35"/>
      <c r="X80" s="35"/>
    </row>
    <row r="81" spans="16:24" ht="12.75">
      <c r="P81" s="35"/>
      <c r="Q81" s="35"/>
      <c r="R81" s="35"/>
      <c r="S81" s="35"/>
      <c r="T81" s="35"/>
      <c r="U81" s="35"/>
      <c r="V81" s="35"/>
      <c r="W81" s="35"/>
      <c r="X81" s="35"/>
    </row>
    <row r="82" spans="16:24" ht="12.75">
      <c r="P82" s="35"/>
      <c r="Q82" s="35"/>
      <c r="R82" s="35"/>
      <c r="S82" s="35"/>
      <c r="T82" s="35"/>
      <c r="U82" s="35"/>
      <c r="V82" s="35"/>
      <c r="W82" s="35"/>
      <c r="X82" s="35"/>
    </row>
    <row r="83" spans="16:24" ht="12.75">
      <c r="P83" s="41"/>
      <c r="Q83" s="41"/>
      <c r="R83" s="41"/>
      <c r="S83" s="35"/>
      <c r="T83" s="41"/>
      <c r="U83" s="41"/>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24" ht="12.75">
      <c r="A87" s="25"/>
      <c r="B87" s="25"/>
      <c r="C87" s="25"/>
      <c r="D87" s="24"/>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row r="90" spans="16:24" ht="12.75">
      <c r="P90" s="39"/>
      <c r="Q90" s="39"/>
      <c r="R90" s="39"/>
      <c r="S90" s="35"/>
      <c r="T90" s="39"/>
      <c r="U90" s="39"/>
      <c r="V90" s="35"/>
      <c r="W90" s="35"/>
      <c r="X90" s="35"/>
    </row>
  </sheetData>
  <mergeCells count="13">
    <mergeCell ref="B3:B5"/>
    <mergeCell ref="L2:L5"/>
    <mergeCell ref="H66:I66"/>
    <mergeCell ref="E4:E5"/>
    <mergeCell ref="G4:G5"/>
    <mergeCell ref="F4:F5"/>
    <mergeCell ref="H4:H5"/>
    <mergeCell ref="I4:I5"/>
    <mergeCell ref="K4:K5"/>
    <mergeCell ref="J4:J5"/>
    <mergeCell ref="A4:A5"/>
    <mergeCell ref="C4:C5"/>
    <mergeCell ref="D4:D5"/>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8" max="255" man="1"/>
    <brk id="63"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