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1"/>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<sst xmlns="http://schemas.openxmlformats.org/spreadsheetml/2006/main" count="137" uniqueCount="93">
  <si>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r>
      <t>EA30 - 11-dehydro-Thromboxane B</t>
    </r>
    <r>
      <rPr>
        <b/>
        <vertAlign val="subscript"/>
        <sz val="14"/>
        <rFont val="Eurostile"/>
        <family val="0"/>
      </rPr>
      <t>2</t>
    </r>
    <r>
      <rPr>
        <b/>
        <sz val="14"/>
        <rFont val="Eurostile"/>
        <family val="0"/>
      </rPr>
      <t xml:space="preserve"> - Calculation Instructions</t>
    </r>
  </si>
  <si>
    <r>
      <t>x = 11-dehydro-Thromboxane B</t>
    </r>
    <r>
      <rPr>
        <vertAlign val="subscript"/>
        <sz val="12"/>
        <rFont val="Eurostile"/>
        <family val="0"/>
      </rPr>
      <t>2</t>
    </r>
    <r>
      <rPr>
        <sz val="12"/>
        <rFont val="Eurostile"/>
        <family val="0"/>
      </rPr>
      <t xml:space="preserve"> concentration</t>
    </r>
  </si>
  <si>
    <r>
      <t>EA30 - 11-dehydro-Thromboxane B</t>
    </r>
    <r>
      <rPr>
        <b/>
        <vertAlign val="subscript"/>
        <sz val="14"/>
        <rFont val="Eurostile"/>
        <family val="0"/>
      </rPr>
      <t>2</t>
    </r>
    <r>
      <rPr>
        <b/>
        <sz val="14"/>
        <rFont val="Eurostile"/>
        <family val="0"/>
      </rPr>
      <t xml:space="preserve"> - Calculation Template</t>
    </r>
  </si>
  <si>
    <t>11-d-TXB2 [ng/mL]</t>
  </si>
  <si>
    <t>Backfit      11-d-TXB2 [ng/mL]</t>
  </si>
  <si>
    <r>
      <t>11-dehydro-Thromboxane B</t>
    </r>
    <r>
      <rPr>
        <vertAlign val="subscript"/>
        <sz val="12"/>
        <rFont val="Eurostile"/>
        <family val="0"/>
      </rPr>
      <t>2</t>
    </r>
    <r>
      <rPr>
        <sz val="12"/>
        <rFont val="Eurostile"/>
        <family val="0"/>
      </rPr>
      <t xml:space="preserve"> Concentration [ng/mL]</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</si>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</sst>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2">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EA30 - 11-dehydro-Thromboxane B</a:t>
            </a:r>
            <a:r>
              <a:rPr lang="en-US" cap="none" sz="1400" b="1" i="0" u="none" baseline="-25000">
                <a:latin typeface="Eurostile"/>
                <a:ea typeface="Eurostile"/>
                <a:cs typeface="Eurostile"/>
              </a:rPr>
              <a:t>2</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675"/>
          <c:y val="0.09"/>
          <c:w val="0.952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0.2</c:v>
                </c:pt>
                <c:pt idx="1">
                  <c:v>0.4</c:v>
                </c:pt>
                <c:pt idx="2">
                  <c:v>1</c:v>
                </c:pt>
                <c:pt idx="3">
                  <c:v>2</c:v>
                </c:pt>
                <c:pt idx="4">
                  <c:v>4</c:v>
                </c:pt>
                <c:pt idx="5">
                  <c:v>10</c:v>
                </c:pt>
                <c:pt idx="6">
                  <c:v>20</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0.2</c:v>
                </c:pt>
                <c:pt idx="1">
                  <c:v>0.4</c:v>
                </c:pt>
                <c:pt idx="2">
                  <c:v>1</c:v>
                </c:pt>
                <c:pt idx="3">
                  <c:v>2</c:v>
                </c:pt>
                <c:pt idx="4">
                  <c:v>4</c:v>
                </c:pt>
                <c:pt idx="5">
                  <c:v>10</c:v>
                </c:pt>
                <c:pt idx="6">
                  <c:v>20</c:v>
                </c:pt>
              </c:numCache>
            </c:numRef>
          </c:xVal>
          <c:yVal>
            <c:numRef>
              <c:f>'Calculation Template'!$J$6:$J$12</c:f>
              <c:numCache>
                <c:ptCount val="7"/>
                <c:pt idx="0">
                  <c:v>61.64483721444348</c:v>
                </c:pt>
                <c:pt idx="1">
                  <c:v>53.25854045504165</c:v>
                </c:pt>
                <c:pt idx="2">
                  <c:v>42.00714267493641</c:v>
                </c:pt>
                <c:pt idx="3">
                  <c:v>34</c:v>
                </c:pt>
                <c:pt idx="4">
                  <c:v>26.859183621410402</c:v>
                </c:pt>
                <c:pt idx="5">
                  <c:v>19.091655765524123</c:v>
                </c:pt>
                <c:pt idx="6">
                  <c:v>14.516178890085618</c:v>
                </c:pt>
              </c:numCache>
            </c:numRef>
          </c:yVal>
          <c:smooth val="1"/>
        </c:ser>
        <c:axId val="45547227"/>
        <c:axId val="7271860"/>
      </c:scatterChart>
      <c:valAx>
        <c:axId val="45547227"/>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11-d-TXB2 [ng/mL]</a:t>
                </a:r>
              </a:p>
            </c:rich>
          </c:tx>
          <c:layout/>
          <c:overlay val="0"/>
          <c:spPr>
            <a:noFill/>
            <a:ln>
              <a:noFill/>
            </a:ln>
          </c:spPr>
        </c:title>
        <c:delete val="0"/>
        <c:numFmt formatCode="General" sourceLinked="1"/>
        <c:majorTickMark val="out"/>
        <c:minorTickMark val="cross"/>
        <c:tickLblPos val="nextTo"/>
        <c:crossAx val="7271860"/>
        <c:crosses val="autoZero"/>
        <c:crossBetween val="midCat"/>
        <c:dispUnits/>
      </c:valAx>
      <c:valAx>
        <c:axId val="7271860"/>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45547227"/>
        <c:crossesAt val="0.001"/>
        <c:crossBetween val="midCat"/>
        <c:dispUnits/>
      </c:valAx>
      <c:spPr>
        <a:solidFill>
          <a:srgbClr val="CDCDCD"/>
        </a:solidFill>
        <a:ln w="12700">
          <a:solidFill>
            <a:srgbClr val="808080"/>
          </a:solidFill>
        </a:ln>
      </c:spPr>
    </c:plotArea>
    <c:legend>
      <c:legendPos val="r"/>
      <c:layout>
        <c:manualLayout>
          <c:xMode val="edge"/>
          <c:yMode val="edge"/>
          <c:x val="0.82925"/>
          <c:y val="0.13675"/>
          <c:w val="0.12"/>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82375"/>
        <a:ext cx="977265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5">
      <c r="A18" s="3"/>
      <c r="B18" s="77" t="s">
        <v>1</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tabSelected="1" workbookViewId="0" topLeftCell="A1">
      <selection activeCell="A1" sqref="A1"/>
    </sheetView>
  </sheetViews>
  <sheetFormatPr defaultColWidth="11.19921875" defaultRowHeight="15"/>
  <cols>
    <col min="1" max="1" width="16" style="1" customWidth="1"/>
    <col min="2" max="2" width="9.3984375" style="1" customWidth="1"/>
    <col min="3" max="9" width="7.8984375" style="1" customWidth="1"/>
    <col min="10" max="10" width="8.3984375" style="1" customWidth="1"/>
    <col min="11" max="11" width="7.8984375" style="1" customWidth="1"/>
    <col min="12" max="12" width="9.5976562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23</v>
      </c>
      <c r="I2" s="60" t="s">
        <v>24</v>
      </c>
      <c r="J2" s="60" t="s">
        <v>24</v>
      </c>
      <c r="L2" s="106" t="s">
        <v>4</v>
      </c>
    </row>
    <row r="3" spans="1:26" ht="12.75" customHeight="1">
      <c r="A3" s="101" t="s">
        <v>55</v>
      </c>
      <c r="B3" s="103" t="s">
        <v>3</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0.2</v>
      </c>
      <c r="C6" s="9"/>
      <c r="D6" s="9"/>
      <c r="E6" s="11" t="e">
        <f t="shared" si="0"/>
        <v>#DIV/0!</v>
      </c>
      <c r="F6" s="10" t="e">
        <f aca="true" t="shared" si="4" ref="F6:F12">E6-$I$68</f>
        <v>#DIV/0!</v>
      </c>
      <c r="G6" s="14" t="e">
        <f t="shared" si="1"/>
        <v>#DIV/0!</v>
      </c>
      <c r="H6" s="11" t="e">
        <f t="shared" si="2"/>
        <v>#DIV/0!</v>
      </c>
      <c r="I6" s="90" t="e">
        <f aca="true" t="shared" si="5" ref="I6:I12">(F6/$F$5)*100</f>
        <v>#DIV/0!</v>
      </c>
      <c r="J6" s="62">
        <f t="shared" si="3"/>
        <v>61.64483721444348</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0.4</v>
      </c>
      <c r="C7" s="9"/>
      <c r="D7" s="9"/>
      <c r="E7" s="11" t="e">
        <f t="shared" si="0"/>
        <v>#DIV/0!</v>
      </c>
      <c r="F7" s="10" t="e">
        <f t="shared" si="4"/>
        <v>#DIV/0!</v>
      </c>
      <c r="G7" s="14" t="e">
        <f t="shared" si="1"/>
        <v>#DIV/0!</v>
      </c>
      <c r="H7" s="11" t="e">
        <f t="shared" si="2"/>
        <v>#DIV/0!</v>
      </c>
      <c r="I7" s="90" t="e">
        <f t="shared" si="5"/>
        <v>#DIV/0!</v>
      </c>
      <c r="J7" s="62">
        <f t="shared" si="3"/>
        <v>53.25854045504165</v>
      </c>
      <c r="K7" s="15" t="e">
        <f t="shared" si="6"/>
        <v>#DIV/0!</v>
      </c>
      <c r="L7" s="26" t="e">
        <f t="shared" si="7"/>
        <v>#DIV/0!</v>
      </c>
      <c r="N7" s="49"/>
      <c r="O7" s="44"/>
      <c r="P7" s="44"/>
      <c r="Q7" s="43"/>
      <c r="R7" s="43"/>
      <c r="S7" s="43"/>
      <c r="T7" s="43"/>
      <c r="U7" s="43"/>
      <c r="V7" s="43"/>
      <c r="W7" s="43"/>
      <c r="X7" s="43"/>
      <c r="Y7" s="43"/>
      <c r="Z7" s="43"/>
    </row>
    <row r="8" spans="1:26" ht="12.75">
      <c r="A8" s="8" t="s">
        <v>47</v>
      </c>
      <c r="B8" s="8">
        <v>1</v>
      </c>
      <c r="C8" s="9"/>
      <c r="D8" s="9"/>
      <c r="E8" s="11" t="e">
        <f t="shared" si="0"/>
        <v>#DIV/0!</v>
      </c>
      <c r="F8" s="10" t="e">
        <f t="shared" si="4"/>
        <v>#DIV/0!</v>
      </c>
      <c r="G8" s="14" t="e">
        <f t="shared" si="1"/>
        <v>#DIV/0!</v>
      </c>
      <c r="H8" s="11" t="e">
        <f t="shared" si="2"/>
        <v>#DIV/0!</v>
      </c>
      <c r="I8" s="90" t="e">
        <f t="shared" si="5"/>
        <v>#DIV/0!</v>
      </c>
      <c r="J8" s="62">
        <f t="shared" si="3"/>
        <v>42.00714267493641</v>
      </c>
      <c r="K8" s="15" t="e">
        <f t="shared" si="6"/>
        <v>#DIV/0!</v>
      </c>
      <c r="L8" s="26" t="e">
        <f t="shared" si="7"/>
        <v>#DIV/0!</v>
      </c>
      <c r="N8" s="49"/>
      <c r="O8" s="44"/>
      <c r="P8" s="44"/>
      <c r="Q8" s="43"/>
      <c r="R8" s="43"/>
      <c r="S8" s="43"/>
      <c r="T8" s="43"/>
      <c r="U8" s="43"/>
      <c r="V8" s="43"/>
      <c r="W8" s="43"/>
      <c r="X8" s="43"/>
      <c r="Y8" s="43"/>
      <c r="Z8" s="43"/>
    </row>
    <row r="9" spans="1:26" ht="12.75">
      <c r="A9" s="8" t="s">
        <v>48</v>
      </c>
      <c r="B9" s="8">
        <v>2</v>
      </c>
      <c r="C9" s="9"/>
      <c r="D9" s="9"/>
      <c r="E9" s="11" t="e">
        <f t="shared" si="0"/>
        <v>#DIV/0!</v>
      </c>
      <c r="F9" s="10" t="e">
        <f t="shared" si="4"/>
        <v>#DIV/0!</v>
      </c>
      <c r="G9" s="14" t="e">
        <f t="shared" si="1"/>
        <v>#DIV/0!</v>
      </c>
      <c r="H9" s="11" t="e">
        <f t="shared" si="2"/>
        <v>#DIV/0!</v>
      </c>
      <c r="I9" s="90" t="e">
        <f t="shared" si="5"/>
        <v>#DIV/0!</v>
      </c>
      <c r="J9" s="62">
        <f t="shared" si="3"/>
        <v>34</v>
      </c>
      <c r="K9" s="15" t="e">
        <f t="shared" si="6"/>
        <v>#DIV/0!</v>
      </c>
      <c r="L9" s="26" t="e">
        <f t="shared" si="7"/>
        <v>#DIV/0!</v>
      </c>
      <c r="N9" s="50"/>
      <c r="O9" s="52"/>
      <c r="P9" s="43"/>
      <c r="Q9" s="43"/>
      <c r="R9" s="43"/>
      <c r="S9" s="43"/>
      <c r="T9" s="43"/>
      <c r="U9" s="43"/>
      <c r="V9" s="43"/>
      <c r="W9" s="43"/>
      <c r="X9" s="43"/>
      <c r="Y9" s="43"/>
      <c r="Z9" s="43"/>
    </row>
    <row r="10" spans="1:26" ht="12.75">
      <c r="A10" s="8" t="s">
        <v>49</v>
      </c>
      <c r="B10" s="8">
        <v>4</v>
      </c>
      <c r="C10" s="9"/>
      <c r="D10" s="9"/>
      <c r="E10" s="11" t="e">
        <f t="shared" si="0"/>
        <v>#DIV/0!</v>
      </c>
      <c r="F10" s="10" t="e">
        <f t="shared" si="4"/>
        <v>#DIV/0!</v>
      </c>
      <c r="G10" s="14" t="e">
        <f t="shared" si="1"/>
        <v>#DIV/0!</v>
      </c>
      <c r="H10" s="11" t="e">
        <f t="shared" si="2"/>
        <v>#DIV/0!</v>
      </c>
      <c r="I10" s="90" t="e">
        <f t="shared" si="5"/>
        <v>#DIV/0!</v>
      </c>
      <c r="J10" s="62">
        <f t="shared" si="3"/>
        <v>26.859183621410402</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10</v>
      </c>
      <c r="C11" s="9"/>
      <c r="D11" s="9"/>
      <c r="E11" s="11" t="e">
        <f t="shared" si="0"/>
        <v>#DIV/0!</v>
      </c>
      <c r="F11" s="10" t="e">
        <f t="shared" si="4"/>
        <v>#DIV/0!</v>
      </c>
      <c r="G11" s="14" t="e">
        <f t="shared" si="1"/>
        <v>#DIV/0!</v>
      </c>
      <c r="H11" s="11" t="e">
        <f t="shared" si="2"/>
        <v>#DIV/0!</v>
      </c>
      <c r="I11" s="90" t="e">
        <f t="shared" si="5"/>
        <v>#DIV/0!</v>
      </c>
      <c r="J11" s="62">
        <f t="shared" si="3"/>
        <v>19.091655765524123</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20</v>
      </c>
      <c r="C12" s="9"/>
      <c r="D12" s="9"/>
      <c r="E12" s="11" t="e">
        <f t="shared" si="0"/>
        <v>#DIV/0!</v>
      </c>
      <c r="F12" s="10" t="e">
        <f t="shared" si="4"/>
        <v>#DIV/0!</v>
      </c>
      <c r="G12" s="14" t="e">
        <f t="shared" si="1"/>
        <v>#DIV/0!</v>
      </c>
      <c r="H12" s="11" t="e">
        <f t="shared" si="2"/>
        <v>#DIV/0!</v>
      </c>
      <c r="I12" s="90" t="e">
        <f t="shared" si="5"/>
        <v>#DIV/0!</v>
      </c>
      <c r="J12" s="62">
        <f t="shared" si="3"/>
        <v>14.516178890085618</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5">
      <c r="A70" s="54" t="s">
        <v>67</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