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96" windowWidth="24520" windowHeight="8000" tabRatio="500" activeTab="0"/>
  </bookViews>
  <sheets>
    <sheet name="Calculation Instructions" sheetId="1" r:id="rId1"/>
    <sheet name="Calculation Template" sheetId="2" r:id="rId2"/>
  </sheets>
  <definedNames>
    <definedName name="_xlnm.Print_Area" localSheetId="1">'Calculation Template'!$A$1:$L$124</definedName>
  </definedNames>
  <calcPr fullCalcOnLoad="1"/>
</workbook>
</file>

<file path=xl/sharedStrings.xml><?xml version="1.0" encoding="utf-8"?>
<sst xmlns="http://schemas.openxmlformats.org/spreadsheetml/2006/main" count="117" uniqueCount="71">
  <si>
    <t>GSSG Standard Curve:</t>
  </si>
  <si>
    <t>Graph the standard curves by plotting the Net Rate for each standard concentration on the y-axis (linear) against the standard concentrations on the x-axis (linear). Because the concentration of GSSG is much lower in the reaction mixturecompared to GSH, selected data ranges should be graphed separately. Draw curves using a linear regression trendline.</t>
  </si>
  <si>
    <t>B0, S4, S5, S6, S7</t>
  </si>
  <si>
    <t>B0, S1, S2, S3</t>
  </si>
  <si>
    <t>The general form of the linear regression equation used for both standard curves is:</t>
  </si>
  <si>
    <t>y = mx + b</t>
  </si>
  <si>
    <t xml:space="preserve">m = </t>
  </si>
  <si>
    <t xml:space="preserve">b = </t>
  </si>
  <si>
    <t>Slope</t>
  </si>
  <si>
    <t>Concetration of GSH or GSSG</t>
  </si>
  <si>
    <t>y-Intercept</t>
  </si>
  <si>
    <r>
      <t>To calculate the Total GSH  (GSH</t>
    </r>
    <r>
      <rPr>
        <vertAlign val="subscript"/>
        <sz val="12"/>
        <rFont val="Eurostile"/>
        <family val="0"/>
      </rPr>
      <t>t</t>
    </r>
    <r>
      <rPr>
        <sz val="12"/>
        <rFont val="Eurostile"/>
        <family val="0"/>
      </rPr>
      <t>) concentration from the GSH Standard Curve, the equation would look like:</t>
    </r>
  </si>
  <si>
    <t>To calculate the GSSG concentration from the GSSG Standard Curve, the equation would look like:</t>
  </si>
  <si>
    <t>*Note - The dilution factor should be corrected to account for the conversion of GSH to GSSG; 60-fold dilution divided by 2 GSH molecules per GSSG molucule.*</t>
  </si>
  <si>
    <t>Find the Net Rate for the samples by subtracting the B0 (blank) rate from each sample rate.</t>
  </si>
  <si>
    <r>
      <t>The GSH</t>
    </r>
    <r>
      <rPr>
        <vertAlign val="subscript"/>
        <sz val="12"/>
        <rFont val="Eurostile"/>
        <family val="0"/>
      </rPr>
      <t xml:space="preserve"> t</t>
    </r>
    <r>
      <rPr>
        <sz val="12"/>
        <rFont val="Eurostile"/>
        <family val="0"/>
      </rPr>
      <t xml:space="preserve"> and GSSG concentrations of each sample can be determined using </t>
    </r>
    <r>
      <rPr>
        <i/>
        <sz val="12"/>
        <rFont val="Eurostile"/>
        <family val="0"/>
      </rPr>
      <t>Eq. 1</t>
    </r>
    <r>
      <rPr>
        <sz val="12"/>
        <rFont val="Eurostile"/>
        <family val="0"/>
      </rPr>
      <t xml:space="preserve"> and </t>
    </r>
    <r>
      <rPr>
        <i/>
        <sz val="12"/>
        <rFont val="Eurostile"/>
        <family val="0"/>
      </rPr>
      <t>Eq. 2</t>
    </r>
    <r>
      <rPr>
        <sz val="12"/>
        <rFont val="Eurostile"/>
        <family val="0"/>
      </rPr>
      <t>, respectively.</t>
    </r>
  </si>
  <si>
    <r>
      <t xml:space="preserve">Caluclate the Ratio of GSH/GSSG using </t>
    </r>
    <r>
      <rPr>
        <i/>
        <sz val="12"/>
        <rFont val="Eurostile"/>
        <family val="0"/>
      </rPr>
      <t>Eq. 3</t>
    </r>
    <r>
      <rPr>
        <sz val="12"/>
        <rFont val="Eurostile"/>
        <family val="0"/>
      </rPr>
      <t xml:space="preserve"> (shown below):</t>
    </r>
  </si>
  <si>
    <t>Eq. 3</t>
  </si>
  <si>
    <t>Average all of the duplicate well Rate (mean V) values.</t>
  </si>
  <si>
    <t>Find the Net Rate for the standards by subtracting the B0 (blank) rate from each standard rate.</t>
  </si>
  <si>
    <t>GSH Standard Curve:</t>
  </si>
  <si>
    <t>5)</t>
  </si>
  <si>
    <t>6)</t>
  </si>
  <si>
    <t>7)</t>
  </si>
  <si>
    <t>GT35/40 - GSH/GSSG - Calculation Instructions</t>
  </si>
  <si>
    <t>Std Dev</t>
  </si>
  <si>
    <t>S6</t>
  </si>
  <si>
    <t>S7</t>
  </si>
  <si>
    <t>GSH [µM]</t>
  </si>
  <si>
    <t>GSSG [µM]</t>
  </si>
  <si>
    <t>Rate 1</t>
  </si>
  <si>
    <t>Rate 2</t>
  </si>
  <si>
    <t>Average Rate</t>
  </si>
  <si>
    <t>Net Rate</t>
  </si>
  <si>
    <t>Description</t>
  </si>
  <si>
    <t>x =</t>
  </si>
  <si>
    <t xml:space="preserve">x = </t>
  </si>
  <si>
    <t>GSH/GSSG Ratio</t>
  </si>
  <si>
    <t>Sample #</t>
  </si>
  <si>
    <t>Dilution Factors:</t>
  </si>
  <si>
    <r>
      <t>R</t>
    </r>
    <r>
      <rPr>
        <vertAlign val="superscript"/>
        <sz val="12"/>
        <rFont val="Eurostile"/>
        <family val="0"/>
      </rPr>
      <t>2</t>
    </r>
    <r>
      <rPr>
        <sz val="12"/>
        <rFont val="Eurostile"/>
        <family val="0"/>
      </rPr>
      <t xml:space="preserve"> =    </t>
    </r>
  </si>
  <si>
    <t>Slope (m) =</t>
  </si>
  <si>
    <t>y =</t>
  </si>
  <si>
    <t xml:space="preserve">GSH Equation = </t>
  </si>
  <si>
    <t>GSSG Equation =</t>
  </si>
  <si>
    <t>GSSG Samples:</t>
  </si>
  <si>
    <t>GSH Samples:</t>
  </si>
  <si>
    <t>GSH:</t>
  </si>
  <si>
    <t>GSSG:</t>
  </si>
  <si>
    <t>S1</t>
  </si>
  <si>
    <t>S2</t>
  </si>
  <si>
    <t>S3</t>
  </si>
  <si>
    <t>S4</t>
  </si>
  <si>
    <t>S5</t>
  </si>
  <si>
    <t>%CV</t>
  </si>
  <si>
    <t xml:space="preserve">Slope (m) = </t>
  </si>
  <si>
    <t>Standard #</t>
  </si>
  <si>
    <t xml:space="preserve">y = </t>
  </si>
  <si>
    <t>B0</t>
  </si>
  <si>
    <t>GSH/GSSG Ratio:</t>
  </si>
  <si>
    <t xml:space="preserve">y = mx + b </t>
  </si>
  <si>
    <t>y-Intercept (b) =</t>
  </si>
  <si>
    <t xml:space="preserve">y-Intercept (b) = </t>
  </si>
  <si>
    <t>GT35/40 - GSH/GSSG - Calculation Template</t>
  </si>
  <si>
    <t>1)</t>
  </si>
  <si>
    <t>2)</t>
  </si>
  <si>
    <t>3)</t>
  </si>
  <si>
    <t>4)</t>
  </si>
  <si>
    <t>Eq. 1</t>
  </si>
  <si>
    <t>where:</t>
  </si>
  <si>
    <t>Eq.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</si>
</sst>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  <numFmt numFmtId="168" formatCode="0.00000000"/>
    <numFmt numFmtId="169" formatCode="0.000000000"/>
    <numFmt numFmtId="170" formatCode="0.000000"/>
    <numFmt numFmtId="171" formatCode="0.00000"/>
    <numFmt numFmtId="172" formatCode="0.0000000000"/>
    <numFmt numFmtId="173" formatCode="0.00000000000"/>
    <numFmt numFmtId="174" formatCode="0.000000000000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Eurostile"/>
      <family val="0"/>
    </font>
    <font>
      <sz val="12"/>
      <name val="Eurostile"/>
      <family val="0"/>
    </font>
    <font>
      <b/>
      <sz val="12"/>
      <name val="Eurostil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name val="Eurostile"/>
      <family val="0"/>
    </font>
    <font>
      <sz val="8"/>
      <name val="Eurostile"/>
      <family val="0"/>
    </font>
    <font>
      <b/>
      <sz val="12"/>
      <color indexed="12"/>
      <name val="Eurostile"/>
      <family val="0"/>
    </font>
    <font>
      <b/>
      <sz val="12"/>
      <color indexed="10"/>
      <name val="Eurostile"/>
      <family val="0"/>
    </font>
    <font>
      <b/>
      <sz val="12"/>
      <color indexed="17"/>
      <name val="Eurostile"/>
      <family val="0"/>
    </font>
    <font>
      <b/>
      <sz val="12"/>
      <color indexed="21"/>
      <name val="Eurostile"/>
      <family val="0"/>
    </font>
    <font>
      <sz val="12"/>
      <color indexed="12"/>
      <name val="Eurostile"/>
      <family val="0"/>
    </font>
    <font>
      <sz val="12"/>
      <color indexed="10"/>
      <name val="Eurostile"/>
      <family val="0"/>
    </font>
    <font>
      <sz val="12"/>
      <color indexed="17"/>
      <name val="Eurostile"/>
      <family val="0"/>
    </font>
    <font>
      <sz val="12"/>
      <color indexed="21"/>
      <name val="Eurostile"/>
      <family val="0"/>
    </font>
    <font>
      <sz val="12"/>
      <color indexed="20"/>
      <name val="Eurostile"/>
      <family val="0"/>
    </font>
    <font>
      <vertAlign val="superscript"/>
      <sz val="12"/>
      <name val="Eurostile"/>
      <family val="0"/>
    </font>
    <font>
      <vertAlign val="superscript"/>
      <sz val="10.75"/>
      <name val="Eurostile"/>
      <family val="0"/>
    </font>
    <font>
      <sz val="10.75"/>
      <name val="Eurostile"/>
      <family val="0"/>
    </font>
    <font>
      <b/>
      <sz val="14.5"/>
      <name val="Eurostile"/>
      <family val="0"/>
    </font>
    <font>
      <b/>
      <sz val="10.75"/>
      <name val="Eurostile"/>
      <family val="0"/>
    </font>
    <font>
      <b/>
      <u val="single"/>
      <sz val="12"/>
      <name val="Eurostile"/>
      <family val="0"/>
    </font>
    <font>
      <sz val="10"/>
      <color indexed="17"/>
      <name val="Eurostile"/>
      <family val="0"/>
    </font>
    <font>
      <sz val="10"/>
      <name val="Eurostile"/>
      <family val="0"/>
    </font>
    <font>
      <u val="single"/>
      <sz val="12"/>
      <name val="Eurostile"/>
      <family val="0"/>
    </font>
    <font>
      <b/>
      <u val="single"/>
      <sz val="10"/>
      <name val="Verdana"/>
      <family val="0"/>
    </font>
    <font>
      <i/>
      <sz val="12"/>
      <name val="Eurostile"/>
      <family val="0"/>
    </font>
    <font>
      <vertAlign val="subscript"/>
      <sz val="12"/>
      <name val="Eurostil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1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5" fillId="0" borderId="1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7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14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2" fillId="0" borderId="2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0" fontId="3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GT40 Calculations.xls Chart 1" xfId="20"/>
    <cellStyle name="Hyperlink" xfId="21"/>
    <cellStyle name="Hyperlink_GT40 Calculations.xls Chart 1" xfId="22"/>
    <cellStyle name="Normal_GT40 Calculations.xls Chart 1" xfId="23"/>
    <cellStyle name="Normal_Workbook2 Chart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GSH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GSH Standards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('Calculation Template'!$B$5,'Calculation Template'!$B$8:$B$12)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</c:numCache>
            </c:numRef>
          </c:xVal>
          <c:yVal>
            <c:numRef>
              <c:f>('Calculation Template'!$I$5,'Calculation Template'!$I$8:$I$12)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408263"/>
        <c:axId val="5238912"/>
      </c:scatterChart>
      <c:valAx>
        <c:axId val="30408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GSH [?M]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912"/>
        <c:crosses val="autoZero"/>
        <c:crossBetween val="midCat"/>
        <c:dispUnits/>
      </c:valAx>
      <c:valAx>
        <c:axId val="5238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Net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0826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GSSG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GSSG Standards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'Calculation Template'!$C$5:$C$8</c:f>
              <c:numCache>
                <c:ptCount val="4"/>
                <c:pt idx="0">
                  <c:v>0</c:v>
                </c:pt>
                <c:pt idx="1">
                  <c:v>0.05</c:v>
                </c:pt>
                <c:pt idx="2">
                  <c:v>0.125</c:v>
                </c:pt>
                <c:pt idx="3">
                  <c:v>0.25</c:v>
                </c:pt>
              </c:numCache>
            </c:numRef>
          </c:xVal>
          <c:yVal>
            <c:numRef>
              <c:f>'Calculation Template'!$I$5:$I$8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7150209"/>
        <c:axId val="21698698"/>
      </c:scatterChart>
      <c:valAx>
        <c:axId val="4715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GSSG [?M]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98698"/>
        <c:crosses val="autoZero"/>
        <c:crossBetween val="midCat"/>
        <c:dispUnits/>
      </c:valAx>
      <c:valAx>
        <c:axId val="21698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Net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5020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67</xdr:row>
      <xdr:rowOff>38100</xdr:rowOff>
    </xdr:from>
    <xdr:to>
      <xdr:col>9</xdr:col>
      <xdr:colOff>400050</xdr:colOff>
      <xdr:row>94</xdr:row>
      <xdr:rowOff>114300</xdr:rowOff>
    </xdr:to>
    <xdr:graphicFrame>
      <xdr:nvGraphicFramePr>
        <xdr:cNvPr id="1" name="Shape 1"/>
        <xdr:cNvGraphicFramePr/>
      </xdr:nvGraphicFramePr>
      <xdr:xfrm>
        <a:off x="85725" y="10839450"/>
        <a:ext cx="5829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95</xdr:row>
      <xdr:rowOff>38100</xdr:rowOff>
    </xdr:from>
    <xdr:to>
      <xdr:col>9</xdr:col>
      <xdr:colOff>400050</xdr:colOff>
      <xdr:row>123</xdr:row>
      <xdr:rowOff>133350</xdr:rowOff>
    </xdr:to>
    <xdr:graphicFrame>
      <xdr:nvGraphicFramePr>
        <xdr:cNvPr id="2" name="Shape 2"/>
        <xdr:cNvGraphicFramePr/>
      </xdr:nvGraphicFramePr>
      <xdr:xfrm>
        <a:off x="85725" y="15430500"/>
        <a:ext cx="58293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.375" style="2" customWidth="1"/>
    <col min="2" max="4" width="10.75390625" style="2" customWidth="1"/>
    <col min="5" max="5" width="11.25390625" style="2" customWidth="1"/>
    <col min="6" max="16384" width="10.75390625" style="2" customWidth="1"/>
  </cols>
  <sheetData>
    <row r="1" ht="15">
      <c r="A1" s="6" t="s">
        <v>24</v>
      </c>
    </row>
    <row r="3" spans="1:9" ht="12.75">
      <c r="A3" s="2" t="s">
        <v>64</v>
      </c>
      <c r="B3" s="39" t="s">
        <v>18</v>
      </c>
      <c r="C3" s="70"/>
      <c r="D3" s="70"/>
      <c r="E3" s="70"/>
      <c r="F3" s="70"/>
      <c r="G3" s="70"/>
      <c r="H3" s="70"/>
      <c r="I3" s="70"/>
    </row>
    <row r="4" ht="12.75">
      <c r="B4" s="39"/>
    </row>
    <row r="5" spans="1:2" ht="12.75">
      <c r="A5" s="2" t="s">
        <v>65</v>
      </c>
      <c r="B5" s="39" t="s">
        <v>19</v>
      </c>
    </row>
    <row r="6" ht="12.75">
      <c r="B6" s="39"/>
    </row>
    <row r="7" spans="1:10" ht="12.75">
      <c r="A7" s="2" t="s">
        <v>66</v>
      </c>
      <c r="B7" s="64" t="s">
        <v>1</v>
      </c>
      <c r="C7" s="65"/>
      <c r="D7" s="65"/>
      <c r="E7" s="65"/>
      <c r="F7" s="65"/>
      <c r="G7" s="65"/>
      <c r="H7" s="65"/>
      <c r="I7" s="65"/>
      <c r="J7" s="71"/>
    </row>
    <row r="8" spans="2:10" ht="12.75">
      <c r="B8" s="65"/>
      <c r="C8" s="65"/>
      <c r="D8" s="65"/>
      <c r="E8" s="65"/>
      <c r="F8" s="65"/>
      <c r="G8" s="65"/>
      <c r="H8" s="65"/>
      <c r="I8" s="65"/>
      <c r="J8" s="71"/>
    </row>
    <row r="9" spans="2:10" ht="12.75">
      <c r="B9" s="65"/>
      <c r="C9" s="65"/>
      <c r="D9" s="65"/>
      <c r="E9" s="65"/>
      <c r="F9" s="65"/>
      <c r="G9" s="65"/>
      <c r="H9" s="65"/>
      <c r="I9" s="65"/>
      <c r="J9" s="71"/>
    </row>
    <row r="10" spans="2:10" ht="12.75">
      <c r="B10" s="65"/>
      <c r="C10" s="65"/>
      <c r="D10" s="65"/>
      <c r="E10" s="65"/>
      <c r="F10" s="65"/>
      <c r="G10" s="65"/>
      <c r="H10" s="65"/>
      <c r="I10" s="65"/>
      <c r="J10" s="71"/>
    </row>
    <row r="11" spans="2:10" ht="12.75">
      <c r="B11" s="73" t="s">
        <v>20</v>
      </c>
      <c r="C11" s="73"/>
      <c r="D11" s="70" t="s">
        <v>2</v>
      </c>
      <c r="E11" s="70"/>
      <c r="F11" s="70"/>
      <c r="G11" s="70"/>
      <c r="H11" s="70"/>
      <c r="I11" s="70"/>
      <c r="J11" s="71"/>
    </row>
    <row r="12" spans="2:10" ht="12.75">
      <c r="B12" s="74" t="s">
        <v>0</v>
      </c>
      <c r="C12" s="74"/>
      <c r="D12" s="70" t="s">
        <v>3</v>
      </c>
      <c r="E12" s="71"/>
      <c r="F12" s="71"/>
      <c r="G12" s="71"/>
      <c r="H12" s="71"/>
      <c r="I12" s="71"/>
      <c r="J12" s="71"/>
    </row>
    <row r="13" spans="2:10" ht="12.75"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2" t="s">
        <v>67</v>
      </c>
      <c r="B14" s="39" t="s">
        <v>4</v>
      </c>
      <c r="C14" s="70"/>
      <c r="D14" s="70"/>
      <c r="E14" s="70"/>
      <c r="F14" s="70"/>
      <c r="G14" s="70"/>
      <c r="H14" s="70" t="s">
        <v>5</v>
      </c>
      <c r="I14" s="70"/>
      <c r="J14" s="70"/>
    </row>
    <row r="15" spans="2:10" ht="12.75">
      <c r="B15" s="70" t="s">
        <v>69</v>
      </c>
      <c r="C15" s="33" t="s">
        <v>57</v>
      </c>
      <c r="D15" s="70" t="s">
        <v>33</v>
      </c>
      <c r="E15" s="70"/>
      <c r="F15" s="70"/>
      <c r="G15" s="70"/>
      <c r="H15" s="70"/>
      <c r="I15" s="70"/>
      <c r="J15" s="70"/>
    </row>
    <row r="16" spans="2:10" ht="12.75">
      <c r="B16" s="70"/>
      <c r="C16" s="33" t="s">
        <v>6</v>
      </c>
      <c r="D16" s="70" t="s">
        <v>8</v>
      </c>
      <c r="E16" s="70"/>
      <c r="F16" s="70"/>
      <c r="G16" s="70"/>
      <c r="H16" s="70"/>
      <c r="I16" s="70"/>
      <c r="J16" s="70"/>
    </row>
    <row r="17" spans="2:10" ht="12.75">
      <c r="B17" s="70"/>
      <c r="C17" s="33" t="s">
        <v>36</v>
      </c>
      <c r="D17" s="70" t="s">
        <v>9</v>
      </c>
      <c r="E17" s="70"/>
      <c r="F17" s="70"/>
      <c r="G17" s="70"/>
      <c r="H17" s="70"/>
      <c r="I17" s="70"/>
      <c r="J17" s="70"/>
    </row>
    <row r="18" spans="2:10" ht="12.75">
      <c r="B18" s="70"/>
      <c r="C18" s="33" t="s">
        <v>7</v>
      </c>
      <c r="D18" s="70" t="s">
        <v>10</v>
      </c>
      <c r="E18" s="70"/>
      <c r="F18" s="66"/>
      <c r="G18" s="70"/>
      <c r="H18" s="70"/>
      <c r="I18" s="70"/>
      <c r="J18" s="70"/>
    </row>
    <row r="19" spans="2:10" ht="12.75">
      <c r="B19" s="70"/>
      <c r="C19" s="70"/>
      <c r="D19" s="70"/>
      <c r="E19" s="70"/>
      <c r="F19" s="70"/>
      <c r="G19" s="70"/>
      <c r="H19" s="70"/>
      <c r="I19" s="70"/>
      <c r="J19" s="70"/>
    </row>
    <row r="20" spans="2:10" ht="15">
      <c r="B20" s="39" t="s">
        <v>11</v>
      </c>
      <c r="C20" s="70"/>
      <c r="D20" s="70"/>
      <c r="E20" s="70"/>
      <c r="F20" s="70"/>
      <c r="G20" s="70"/>
      <c r="H20" s="70"/>
      <c r="I20" s="70"/>
      <c r="J20" s="70"/>
    </row>
    <row r="21" spans="2:10" ht="15">
      <c r="B21" s="39"/>
      <c r="F21" s="3"/>
      <c r="G21" s="3"/>
      <c r="H21" s="70"/>
      <c r="I21" s="70"/>
      <c r="J21" s="70"/>
    </row>
    <row r="22" spans="2:10" ht="15">
      <c r="B22" s="39"/>
      <c r="C22" s="3"/>
      <c r="E22" s="70"/>
      <c r="F22" s="75" t="s">
        <v>68</v>
      </c>
      <c r="G22" s="70"/>
      <c r="H22" s="70"/>
      <c r="I22" s="70"/>
      <c r="J22" s="70"/>
    </row>
    <row r="23" spans="2:10" ht="15">
      <c r="B23" s="39"/>
      <c r="C23" s="3"/>
      <c r="D23" s="70"/>
      <c r="E23" s="70"/>
      <c r="F23" s="70"/>
      <c r="G23" s="70"/>
      <c r="H23" s="70"/>
      <c r="I23" s="70"/>
      <c r="J23" s="70"/>
    </row>
    <row r="24" spans="2:10" ht="12.75">
      <c r="B24" s="39"/>
      <c r="C24" s="3"/>
      <c r="D24" s="70"/>
      <c r="E24" s="70"/>
      <c r="F24" s="70"/>
      <c r="G24" s="70"/>
      <c r="H24" s="70"/>
      <c r="I24" s="70"/>
      <c r="J24" s="70"/>
    </row>
    <row r="25" spans="2:10" ht="12.75">
      <c r="B25" s="39" t="s">
        <v>12</v>
      </c>
      <c r="C25" s="3"/>
      <c r="D25" s="70"/>
      <c r="E25" s="70"/>
      <c r="F25" s="70"/>
      <c r="G25" s="70"/>
      <c r="H25" s="70"/>
      <c r="I25" s="70"/>
      <c r="J25" s="70"/>
    </row>
    <row r="26" spans="2:3" s="67" customFormat="1" ht="12" customHeight="1">
      <c r="B26" s="36"/>
      <c r="C26" s="72"/>
    </row>
    <row r="27" spans="2:10" ht="15">
      <c r="B27" s="3"/>
      <c r="C27" s="3"/>
      <c r="D27" s="70"/>
      <c r="E27" s="70"/>
      <c r="F27" s="75" t="s">
        <v>70</v>
      </c>
      <c r="G27" s="70"/>
      <c r="H27" s="70"/>
      <c r="I27" s="70"/>
      <c r="J27" s="70"/>
    </row>
    <row r="28" spans="2:10" ht="15">
      <c r="B28" s="39"/>
      <c r="C28" s="3"/>
      <c r="D28" s="70"/>
      <c r="E28" s="70"/>
      <c r="F28" s="66"/>
      <c r="G28" s="70"/>
      <c r="H28" s="70"/>
      <c r="I28" s="70"/>
      <c r="J28" s="70"/>
    </row>
    <row r="29" spans="2:10" ht="12.75">
      <c r="B29" s="64" t="s">
        <v>13</v>
      </c>
      <c r="C29" s="65"/>
      <c r="D29" s="65"/>
      <c r="E29" s="65"/>
      <c r="F29" s="65"/>
      <c r="G29" s="65"/>
      <c r="H29" s="65"/>
      <c r="I29" s="65"/>
      <c r="J29" s="70"/>
    </row>
    <row r="30" spans="2:10" ht="12.75">
      <c r="B30" s="65"/>
      <c r="C30" s="65"/>
      <c r="D30" s="65"/>
      <c r="E30" s="65"/>
      <c r="F30" s="65"/>
      <c r="G30" s="65"/>
      <c r="H30" s="65"/>
      <c r="I30" s="65"/>
      <c r="J30" s="70"/>
    </row>
    <row r="31" spans="3:9" ht="12.75">
      <c r="C31" s="70"/>
      <c r="D31" s="70"/>
      <c r="E31" s="70"/>
      <c r="F31" s="70"/>
      <c r="G31" s="70"/>
      <c r="H31" s="70"/>
      <c r="I31" s="70"/>
    </row>
    <row r="32" spans="1:9" ht="12.75">
      <c r="A32" s="2" t="s">
        <v>21</v>
      </c>
      <c r="B32" s="39" t="s">
        <v>14</v>
      </c>
      <c r="C32" s="70"/>
      <c r="D32" s="70"/>
      <c r="E32" s="70"/>
      <c r="F32" s="70"/>
      <c r="G32" s="70"/>
      <c r="H32" s="70"/>
      <c r="I32" s="70"/>
    </row>
    <row r="33" spans="3:9" ht="12.75">
      <c r="C33" s="70"/>
      <c r="D33" s="70"/>
      <c r="E33" s="70"/>
      <c r="F33" s="70"/>
      <c r="G33" s="70"/>
      <c r="H33" s="70"/>
      <c r="I33" s="70"/>
    </row>
    <row r="34" spans="1:9" ht="15">
      <c r="A34" s="2" t="s">
        <v>22</v>
      </c>
      <c r="B34" s="39" t="s">
        <v>15</v>
      </c>
      <c r="C34" s="70"/>
      <c r="D34" s="66"/>
      <c r="E34" s="66"/>
      <c r="F34" s="66"/>
      <c r="G34" s="3"/>
      <c r="H34" s="66"/>
      <c r="I34" s="70"/>
    </row>
    <row r="35" spans="2:9" ht="12.75">
      <c r="B35" s="39"/>
      <c r="C35" s="70"/>
      <c r="D35" s="66"/>
      <c r="E35" s="66"/>
      <c r="F35" s="66"/>
      <c r="G35" s="3"/>
      <c r="H35" s="66"/>
      <c r="I35" s="70"/>
    </row>
    <row r="36" spans="1:9" ht="12.75">
      <c r="A36" s="2" t="s">
        <v>23</v>
      </c>
      <c r="B36" s="39" t="s">
        <v>16</v>
      </c>
      <c r="C36" s="70"/>
      <c r="D36" s="66"/>
      <c r="E36" s="66"/>
      <c r="F36" s="66"/>
      <c r="G36" s="3"/>
      <c r="H36" s="66"/>
      <c r="I36" s="70"/>
    </row>
    <row r="37" spans="2:9" ht="15">
      <c r="B37" s="39"/>
      <c r="C37" s="3"/>
      <c r="D37" s="66"/>
      <c r="E37" s="66"/>
      <c r="F37" s="66"/>
      <c r="G37" s="3"/>
      <c r="H37" s="66"/>
      <c r="I37" s="70"/>
    </row>
    <row r="38" spans="2:9" ht="15">
      <c r="B38" s="39"/>
      <c r="C38" s="3"/>
      <c r="D38" s="66"/>
      <c r="E38" s="66" t="s">
        <v>17</v>
      </c>
      <c r="F38" s="66"/>
      <c r="G38" s="3"/>
      <c r="H38" s="66"/>
      <c r="I38" s="70"/>
    </row>
    <row r="39" spans="2:9" ht="15">
      <c r="B39" s="39"/>
      <c r="C39" s="3"/>
      <c r="D39" s="66"/>
      <c r="E39" s="66"/>
      <c r="F39" s="66"/>
      <c r="G39" s="3"/>
      <c r="H39" s="66"/>
      <c r="I39" s="70"/>
    </row>
    <row r="40" spans="1:9" ht="12.75">
      <c r="A40" s="70"/>
      <c r="B40" s="68"/>
      <c r="C40" s="3"/>
      <c r="D40" s="66"/>
      <c r="E40" s="66"/>
      <c r="F40" s="66"/>
      <c r="G40" s="3"/>
      <c r="H40" s="66"/>
      <c r="I40" s="70"/>
    </row>
    <row r="41" spans="1:9" ht="12.75">
      <c r="A41" s="70"/>
      <c r="B41" s="70"/>
      <c r="C41" s="70"/>
      <c r="D41" s="66"/>
      <c r="E41" s="66"/>
      <c r="F41" s="66"/>
      <c r="G41" s="3"/>
      <c r="H41" s="66"/>
      <c r="I41" s="70"/>
    </row>
    <row r="42" spans="1:9" ht="12.75">
      <c r="A42" s="70"/>
      <c r="B42" s="70"/>
      <c r="C42" s="70"/>
      <c r="D42" s="70"/>
      <c r="E42" s="70"/>
      <c r="F42" s="70"/>
      <c r="G42" s="70"/>
      <c r="H42" s="70"/>
      <c r="I42" s="70"/>
    </row>
    <row r="43" spans="1:9" ht="12.75">
      <c r="A43" s="70"/>
      <c r="B43" s="70"/>
      <c r="C43" s="70"/>
      <c r="D43" s="70"/>
      <c r="E43" s="70"/>
      <c r="F43" s="70"/>
      <c r="G43" s="70"/>
      <c r="H43" s="70"/>
      <c r="I43" s="70"/>
    </row>
    <row r="44" spans="1:9" ht="12.75">
      <c r="A44" s="70"/>
      <c r="B44" s="70"/>
      <c r="C44" s="70"/>
      <c r="D44" s="66"/>
      <c r="E44" s="66"/>
      <c r="F44" s="66"/>
      <c r="G44" s="3"/>
      <c r="H44" s="66"/>
      <c r="I44" s="70"/>
    </row>
    <row r="45" spans="1:9" ht="12.75">
      <c r="A45" s="70"/>
      <c r="B45" s="70"/>
      <c r="C45" s="70"/>
      <c r="D45" s="66"/>
      <c r="E45" s="66"/>
      <c r="F45" s="66"/>
      <c r="G45" s="3"/>
      <c r="H45" s="66"/>
      <c r="I45" s="70"/>
    </row>
    <row r="46" spans="1:9" ht="12.75">
      <c r="A46" s="70"/>
      <c r="B46" s="70"/>
      <c r="C46" s="70"/>
      <c r="D46" s="66"/>
      <c r="E46" s="66"/>
      <c r="F46" s="66"/>
      <c r="G46" s="3"/>
      <c r="H46" s="66"/>
      <c r="I46" s="70"/>
    </row>
    <row r="47" spans="1:9" ht="12.75">
      <c r="A47" s="70"/>
      <c r="B47" s="70"/>
      <c r="C47" s="70"/>
      <c r="D47" s="66"/>
      <c r="E47" s="66"/>
      <c r="F47" s="66"/>
      <c r="G47" s="3"/>
      <c r="H47" s="66"/>
      <c r="I47" s="70"/>
    </row>
    <row r="48" spans="1:9" ht="12.75">
      <c r="A48" s="70"/>
      <c r="B48" s="70"/>
      <c r="C48" s="70"/>
      <c r="D48" s="66"/>
      <c r="E48" s="66"/>
      <c r="F48" s="66"/>
      <c r="G48" s="3"/>
      <c r="H48" s="66"/>
      <c r="I48" s="70"/>
    </row>
    <row r="49" spans="1:9" ht="12.75">
      <c r="A49" s="70"/>
      <c r="B49" s="75"/>
      <c r="C49" s="70"/>
      <c r="D49" s="66"/>
      <c r="E49" s="66"/>
      <c r="F49" s="66"/>
      <c r="G49" s="3"/>
      <c r="H49" s="66"/>
      <c r="I49" s="70"/>
    </row>
    <row r="50" spans="1:9" ht="12.75">
      <c r="A50" s="70"/>
      <c r="B50" s="70"/>
      <c r="C50" s="70"/>
      <c r="D50" s="66"/>
      <c r="E50" s="66"/>
      <c r="F50" s="66"/>
      <c r="G50" s="3"/>
      <c r="H50" s="66"/>
      <c r="I50" s="70"/>
    </row>
    <row r="51" spans="1:9" ht="12.75">
      <c r="A51" s="68"/>
      <c r="B51" s="70"/>
      <c r="C51" s="70"/>
      <c r="D51" s="66"/>
      <c r="E51" s="66"/>
      <c r="F51" s="66"/>
      <c r="G51" s="3"/>
      <c r="H51" s="66"/>
      <c r="I51" s="70"/>
    </row>
    <row r="52" spans="1:9" ht="12.75">
      <c r="A52" s="68"/>
      <c r="B52" s="70"/>
      <c r="C52" s="70"/>
      <c r="D52" s="66"/>
      <c r="E52" s="66"/>
      <c r="F52" s="66"/>
      <c r="G52" s="3"/>
      <c r="H52" s="66"/>
      <c r="I52" s="70"/>
    </row>
    <row r="53" spans="1:9" ht="12.75">
      <c r="A53" s="68"/>
      <c r="B53" s="70"/>
      <c r="C53" s="70"/>
      <c r="D53" s="66"/>
      <c r="E53" s="66"/>
      <c r="F53" s="66"/>
      <c r="G53" s="3"/>
      <c r="H53" s="66"/>
      <c r="I53" s="70"/>
    </row>
    <row r="54" spans="1:9" ht="12.75">
      <c r="A54" s="68"/>
      <c r="B54" s="70"/>
      <c r="C54" s="70"/>
      <c r="D54" s="66"/>
      <c r="E54" s="66"/>
      <c r="F54" s="66"/>
      <c r="G54" s="3"/>
      <c r="H54" s="66"/>
      <c r="I54" s="70"/>
    </row>
    <row r="55" spans="4:8" ht="12.75">
      <c r="D55" s="66"/>
      <c r="E55" s="66"/>
      <c r="F55" s="66"/>
      <c r="G55" s="3"/>
      <c r="H55" s="66"/>
    </row>
    <row r="56" spans="1:9" ht="12.75">
      <c r="A56" s="68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63"/>
      <c r="B57" s="63"/>
      <c r="C57" s="63"/>
      <c r="D57" s="63"/>
      <c r="E57" s="63"/>
      <c r="F57" s="63"/>
      <c r="G57" s="63"/>
      <c r="H57" s="63"/>
      <c r="I57" s="63"/>
    </row>
    <row r="58" spans="4:8" ht="12.75">
      <c r="D58" s="66"/>
      <c r="E58" s="66"/>
      <c r="F58" s="66"/>
      <c r="G58" s="3"/>
      <c r="H58" s="66"/>
    </row>
    <row r="61" spans="3:10" ht="12.75">
      <c r="C61" s="70"/>
      <c r="D61" s="70"/>
      <c r="E61" s="70"/>
      <c r="F61" s="70"/>
      <c r="G61" s="70"/>
      <c r="H61" s="70"/>
      <c r="I61" s="70"/>
      <c r="J61" s="70"/>
    </row>
    <row r="62" spans="3:10" ht="12.75">
      <c r="C62" s="70"/>
      <c r="D62" s="70"/>
      <c r="E62" s="70"/>
      <c r="F62" s="70"/>
      <c r="G62" s="70"/>
      <c r="H62" s="70"/>
      <c r="I62" s="70"/>
      <c r="J62" s="70"/>
    </row>
    <row r="63" spans="3:10" ht="12.75">
      <c r="C63" s="70"/>
      <c r="D63" s="70"/>
      <c r="E63" s="70"/>
      <c r="F63" s="70"/>
      <c r="G63" s="70"/>
      <c r="H63" s="70"/>
      <c r="I63" s="70"/>
      <c r="J63" s="70"/>
    </row>
    <row r="64" spans="2:10" ht="12.75">
      <c r="B64" s="39"/>
      <c r="C64" s="70"/>
      <c r="D64" s="70"/>
      <c r="E64" s="70"/>
      <c r="F64" s="70"/>
      <c r="G64" s="70"/>
      <c r="H64" s="70"/>
      <c r="I64" s="70"/>
      <c r="J64" s="70"/>
    </row>
    <row r="65" ht="12.75">
      <c r="B65" s="39"/>
    </row>
    <row r="67" ht="12.75">
      <c r="C67" s="69"/>
    </row>
  </sheetData>
  <mergeCells count="4">
    <mergeCell ref="B11:C11"/>
    <mergeCell ref="B12:C12"/>
    <mergeCell ref="B7:I10"/>
    <mergeCell ref="B29:I30"/>
  </mergeCells>
  <printOptions/>
  <pageMargins left="0.75" right="0.75" top="1" bottom="1" header="0.5" footer="0.5"/>
  <pageSetup orientation="portrait" paperSize="9"/>
  <legacyDrawing r:id="rId4"/>
  <oleObjects>
    <oleObject progId="Equation.3" shapeId="516331" r:id="rId1"/>
    <oleObject progId="Equation.3" shapeId="521672" r:id="rId2"/>
    <oleObject progId="Equation.3" shapeId="55145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1" sqref="A1"/>
    </sheetView>
  </sheetViews>
  <sheetFormatPr defaultColWidth="11.00390625" defaultRowHeight="12.75"/>
  <cols>
    <col min="1" max="1" width="14.375" style="2" customWidth="1"/>
    <col min="2" max="12" width="7.25390625" style="2" customWidth="1"/>
    <col min="13" max="16384" width="7.625" style="2" customWidth="1"/>
  </cols>
  <sheetData>
    <row r="1" ht="15">
      <c r="A1" s="6" t="s">
        <v>63</v>
      </c>
    </row>
    <row r="3" spans="1:10" ht="12.75" customHeight="1">
      <c r="A3" s="48" t="s">
        <v>56</v>
      </c>
      <c r="B3" s="44" t="s">
        <v>28</v>
      </c>
      <c r="C3" s="44" t="s">
        <v>29</v>
      </c>
      <c r="D3" s="48" t="s">
        <v>30</v>
      </c>
      <c r="E3" s="48" t="s">
        <v>31</v>
      </c>
      <c r="F3" s="44" t="s">
        <v>32</v>
      </c>
      <c r="G3" s="44" t="s">
        <v>25</v>
      </c>
      <c r="H3" s="44" t="s">
        <v>54</v>
      </c>
      <c r="I3" s="46" t="s">
        <v>33</v>
      </c>
      <c r="J3" s="7"/>
    </row>
    <row r="4" spans="1:10" ht="13.5" thickBot="1">
      <c r="A4" s="49"/>
      <c r="B4" s="45"/>
      <c r="C4" s="50"/>
      <c r="D4" s="49"/>
      <c r="E4" s="49"/>
      <c r="F4" s="45"/>
      <c r="G4" s="45"/>
      <c r="H4" s="45"/>
      <c r="I4" s="47"/>
      <c r="J4" s="7"/>
    </row>
    <row r="5" spans="1:10" ht="12.75">
      <c r="A5" s="5" t="s">
        <v>58</v>
      </c>
      <c r="B5" s="38">
        <v>0</v>
      </c>
      <c r="C5" s="38">
        <v>0</v>
      </c>
      <c r="D5" s="4"/>
      <c r="E5" s="4"/>
      <c r="F5" s="8" t="e">
        <f aca="true" t="shared" si="0" ref="F5:F12">AVERAGE(D5:E5)</f>
        <v>#DIV/0!</v>
      </c>
      <c r="G5" s="9" t="e">
        <f aca="true" t="shared" si="1" ref="G5:G12">STDEV(D5:E5)</f>
        <v>#DIV/0!</v>
      </c>
      <c r="H5" s="4" t="e">
        <f aca="true" t="shared" si="2" ref="H5:H12">(G5/F5)*100</f>
        <v>#DIV/0!</v>
      </c>
      <c r="I5" s="58" t="e">
        <f>F5-$F$5</f>
        <v>#DIV/0!</v>
      </c>
      <c r="J5" s="11"/>
    </row>
    <row r="6" spans="1:10" ht="12.75">
      <c r="A6" s="5" t="s">
        <v>49</v>
      </c>
      <c r="B6" s="38">
        <v>0.1</v>
      </c>
      <c r="C6" s="38">
        <v>0.05</v>
      </c>
      <c r="D6" s="4"/>
      <c r="E6" s="4"/>
      <c r="F6" s="8" t="e">
        <f t="shared" si="0"/>
        <v>#DIV/0!</v>
      </c>
      <c r="G6" s="9" t="e">
        <f t="shared" si="1"/>
        <v>#DIV/0!</v>
      </c>
      <c r="H6" s="4" t="e">
        <f t="shared" si="2"/>
        <v>#DIV/0!</v>
      </c>
      <c r="I6" s="58" t="e">
        <f aca="true" t="shared" si="3" ref="I6:I12">F6-$F$5</f>
        <v>#DIV/0!</v>
      </c>
      <c r="J6" s="14"/>
    </row>
    <row r="7" spans="1:10" ht="12.75">
      <c r="A7" s="5" t="s">
        <v>50</v>
      </c>
      <c r="B7" s="38">
        <v>0.25</v>
      </c>
      <c r="C7" s="38">
        <v>0.125</v>
      </c>
      <c r="D7" s="4"/>
      <c r="E7" s="4"/>
      <c r="F7" s="8" t="e">
        <f t="shared" si="0"/>
        <v>#DIV/0!</v>
      </c>
      <c r="G7" s="9" t="e">
        <f t="shared" si="1"/>
        <v>#DIV/0!</v>
      </c>
      <c r="H7" s="4" t="e">
        <f t="shared" si="2"/>
        <v>#DIV/0!</v>
      </c>
      <c r="I7" s="58" t="e">
        <f t="shared" si="3"/>
        <v>#DIV/0!</v>
      </c>
      <c r="J7" s="14"/>
    </row>
    <row r="8" spans="1:10" ht="12.75">
      <c r="A8" s="5" t="s">
        <v>51</v>
      </c>
      <c r="B8" s="38">
        <v>0.5</v>
      </c>
      <c r="C8" s="38">
        <v>0.25</v>
      </c>
      <c r="D8" s="4"/>
      <c r="E8" s="4"/>
      <c r="F8" s="8" t="e">
        <f t="shared" si="0"/>
        <v>#DIV/0!</v>
      </c>
      <c r="G8" s="9" t="e">
        <f t="shared" si="1"/>
        <v>#DIV/0!</v>
      </c>
      <c r="H8" s="4" t="e">
        <f t="shared" si="2"/>
        <v>#DIV/0!</v>
      </c>
      <c r="I8" s="58" t="e">
        <f t="shared" si="3"/>
        <v>#DIV/0!</v>
      </c>
      <c r="J8" s="14"/>
    </row>
    <row r="9" spans="1:10" ht="12.75">
      <c r="A9" s="5" t="s">
        <v>52</v>
      </c>
      <c r="B9" s="38">
        <v>1</v>
      </c>
      <c r="C9" s="38">
        <v>0.5</v>
      </c>
      <c r="D9" s="4"/>
      <c r="E9" s="4"/>
      <c r="F9" s="8" t="e">
        <f t="shared" si="0"/>
        <v>#DIV/0!</v>
      </c>
      <c r="G9" s="9" t="e">
        <f t="shared" si="1"/>
        <v>#DIV/0!</v>
      </c>
      <c r="H9" s="4" t="e">
        <f t="shared" si="2"/>
        <v>#DIV/0!</v>
      </c>
      <c r="I9" s="58" t="e">
        <f t="shared" si="3"/>
        <v>#DIV/0!</v>
      </c>
      <c r="J9" s="14"/>
    </row>
    <row r="10" spans="1:10" ht="12.75">
      <c r="A10" s="5" t="s">
        <v>53</v>
      </c>
      <c r="B10" s="38">
        <v>1.5</v>
      </c>
      <c r="C10" s="38">
        <v>0.75</v>
      </c>
      <c r="D10" s="4"/>
      <c r="E10" s="4"/>
      <c r="F10" s="8" t="e">
        <f t="shared" si="0"/>
        <v>#DIV/0!</v>
      </c>
      <c r="G10" s="9" t="e">
        <f t="shared" si="1"/>
        <v>#DIV/0!</v>
      </c>
      <c r="H10" s="4" t="e">
        <f t="shared" si="2"/>
        <v>#DIV/0!</v>
      </c>
      <c r="I10" s="58" t="e">
        <f t="shared" si="3"/>
        <v>#DIV/0!</v>
      </c>
      <c r="J10" s="14"/>
    </row>
    <row r="11" spans="1:10" ht="12.75">
      <c r="A11" s="5" t="s">
        <v>26</v>
      </c>
      <c r="B11" s="38">
        <v>2</v>
      </c>
      <c r="C11" s="38">
        <v>1</v>
      </c>
      <c r="D11" s="4"/>
      <c r="E11" s="4"/>
      <c r="F11" s="8" t="e">
        <f t="shared" si="0"/>
        <v>#DIV/0!</v>
      </c>
      <c r="G11" s="9" t="e">
        <f t="shared" si="1"/>
        <v>#DIV/0!</v>
      </c>
      <c r="H11" s="4" t="e">
        <f t="shared" si="2"/>
        <v>#DIV/0!</v>
      </c>
      <c r="I11" s="58" t="e">
        <f t="shared" si="3"/>
        <v>#DIV/0!</v>
      </c>
      <c r="J11" s="14"/>
    </row>
    <row r="12" spans="1:10" ht="12.75">
      <c r="A12" s="5" t="s">
        <v>27</v>
      </c>
      <c r="B12" s="38">
        <v>3</v>
      </c>
      <c r="C12" s="38">
        <v>1.5</v>
      </c>
      <c r="D12" s="4"/>
      <c r="E12" s="4"/>
      <c r="F12" s="43" t="e">
        <f t="shared" si="0"/>
        <v>#DIV/0!</v>
      </c>
      <c r="G12" s="9" t="e">
        <f t="shared" si="1"/>
        <v>#DIV/0!</v>
      </c>
      <c r="H12" s="4" t="e">
        <f t="shared" si="2"/>
        <v>#DIV/0!</v>
      </c>
      <c r="I12" s="55" t="e">
        <f t="shared" si="3"/>
        <v>#DIV/0!</v>
      </c>
      <c r="J12" s="14"/>
    </row>
    <row r="13" spans="1:10" ht="12.75">
      <c r="A13" s="5"/>
      <c r="B13" s="38"/>
      <c r="C13" s="38"/>
      <c r="D13" s="4"/>
      <c r="E13" s="4"/>
      <c r="F13" s="8"/>
      <c r="G13" s="9"/>
      <c r="H13" s="4"/>
      <c r="I13" s="10"/>
      <c r="J13" s="14"/>
    </row>
    <row r="14" spans="1:12" ht="12.75">
      <c r="A14" s="42" t="s">
        <v>45</v>
      </c>
      <c r="B14" s="5"/>
      <c r="C14" s="5"/>
      <c r="D14" s="5"/>
      <c r="E14" s="5"/>
      <c r="F14" s="5"/>
      <c r="G14" s="5"/>
      <c r="H14" s="5"/>
      <c r="I14" s="5"/>
      <c r="J14" s="5"/>
      <c r="K14" s="15"/>
      <c r="L14" s="16"/>
    </row>
    <row r="15" spans="1:12" ht="12.75">
      <c r="A15" s="17" t="s">
        <v>38</v>
      </c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/>
    </row>
    <row r="16" spans="1:12" s="54" customFormat="1" ht="10.5">
      <c r="A16" s="21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.75">
      <c r="A17" s="21" t="s">
        <v>30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21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22" customFormat="1" ht="12.75">
      <c r="A19" s="20" t="s">
        <v>32</v>
      </c>
      <c r="B19" s="8" t="e">
        <f>AVERAGE(B17:B18)</f>
        <v>#DIV/0!</v>
      </c>
      <c r="C19" s="8" t="e">
        <f>AVERAGE(C17:C18)</f>
        <v>#DIV/0!</v>
      </c>
      <c r="D19" s="8" t="e">
        <f>AVERAGE(D17:D18)</f>
        <v>#DIV/0!</v>
      </c>
      <c r="E19" s="8" t="e">
        <f>AVERAGE(E17:E18)</f>
        <v>#DIV/0!</v>
      </c>
      <c r="F19" s="8" t="e">
        <f>AVERAGE(F17:F18)</f>
        <v>#DIV/0!</v>
      </c>
      <c r="G19" s="8" t="e">
        <f>AVERAGE(G17:G18)</f>
        <v>#DIV/0!</v>
      </c>
      <c r="H19" s="8" t="e">
        <f>AVERAGE(H17:H18)</f>
        <v>#DIV/0!</v>
      </c>
      <c r="I19" s="8" t="e">
        <f>AVERAGE(I17:I18)</f>
        <v>#DIV/0!</v>
      </c>
      <c r="J19" s="8" t="e">
        <f>AVERAGE(J17:J18)</f>
        <v>#DIV/0!</v>
      </c>
      <c r="K19" s="8" t="e">
        <f>AVERAGE(K17:K18)</f>
        <v>#DIV/0!</v>
      </c>
      <c r="L19" s="8"/>
    </row>
    <row r="20" spans="1:12" ht="12.75">
      <c r="A20" s="21" t="s">
        <v>25</v>
      </c>
      <c r="B20" s="9" t="e">
        <f>STDEV(B17:B18)</f>
        <v>#DIV/0!</v>
      </c>
      <c r="C20" s="9" t="e">
        <f>STDEV(C17:C18)</f>
        <v>#DIV/0!</v>
      </c>
      <c r="D20" s="9" t="e">
        <f>STDEV(D17:D18)</f>
        <v>#DIV/0!</v>
      </c>
      <c r="E20" s="9" t="e">
        <f>STDEV(E17:E18)</f>
        <v>#DIV/0!</v>
      </c>
      <c r="F20" s="9" t="e">
        <f>STDEV(F17:F18)</f>
        <v>#DIV/0!</v>
      </c>
      <c r="G20" s="9" t="e">
        <f>STDEV(G17:G18)</f>
        <v>#DIV/0!</v>
      </c>
      <c r="H20" s="9" t="e">
        <f>STDEV(H17:H18)</f>
        <v>#DIV/0!</v>
      </c>
      <c r="I20" s="9" t="e">
        <f>STDEV(I17:I18)</f>
        <v>#DIV/0!</v>
      </c>
      <c r="J20" s="9" t="e">
        <f>STDEV(J17:J18)</f>
        <v>#DIV/0!</v>
      </c>
      <c r="K20" s="9" t="e">
        <f>STDEV(K17:K18)</f>
        <v>#DIV/0!</v>
      </c>
      <c r="L20" s="9"/>
    </row>
    <row r="21" spans="1:12" ht="12.75">
      <c r="A21" s="21" t="s">
        <v>54</v>
      </c>
      <c r="B21" s="4" t="e">
        <f>(B20/B19)*100</f>
        <v>#DIV/0!</v>
      </c>
      <c r="C21" s="4" t="e">
        <f aca="true" t="shared" si="4" ref="C21:L21">(C20/C19)*100</f>
        <v>#DIV/0!</v>
      </c>
      <c r="D21" s="4" t="e">
        <f t="shared" si="4"/>
        <v>#DIV/0!</v>
      </c>
      <c r="E21" s="4" t="e">
        <f t="shared" si="4"/>
        <v>#DIV/0!</v>
      </c>
      <c r="F21" s="4" t="e">
        <f t="shared" si="4"/>
        <v>#DIV/0!</v>
      </c>
      <c r="G21" s="4" t="e">
        <f t="shared" si="4"/>
        <v>#DIV/0!</v>
      </c>
      <c r="H21" s="4" t="e">
        <f t="shared" si="4"/>
        <v>#DIV/0!</v>
      </c>
      <c r="I21" s="4" t="e">
        <f t="shared" si="4"/>
        <v>#DIV/0!</v>
      </c>
      <c r="J21" s="4" t="e">
        <f t="shared" si="4"/>
        <v>#DIV/0!</v>
      </c>
      <c r="K21" s="4" t="e">
        <f t="shared" si="4"/>
        <v>#DIV/0!</v>
      </c>
      <c r="L21" s="4"/>
    </row>
    <row r="22" spans="1:12" s="24" customFormat="1" ht="12.75">
      <c r="A22" s="23" t="s">
        <v>33</v>
      </c>
      <c r="B22" s="55" t="e">
        <f>B19-$F$5</f>
        <v>#DIV/0!</v>
      </c>
      <c r="C22" s="55" t="e">
        <f aca="true" t="shared" si="5" ref="C22:L22">C19-$F$5</f>
        <v>#DIV/0!</v>
      </c>
      <c r="D22" s="55" t="e">
        <f t="shared" si="5"/>
        <v>#DIV/0!</v>
      </c>
      <c r="E22" s="55" t="e">
        <f t="shared" si="5"/>
        <v>#DIV/0!</v>
      </c>
      <c r="F22" s="55" t="e">
        <f t="shared" si="5"/>
        <v>#DIV/0!</v>
      </c>
      <c r="G22" s="55" t="e">
        <f t="shared" si="5"/>
        <v>#DIV/0!</v>
      </c>
      <c r="H22" s="55" t="e">
        <f t="shared" si="5"/>
        <v>#DIV/0!</v>
      </c>
      <c r="I22" s="55" t="e">
        <f t="shared" si="5"/>
        <v>#DIV/0!</v>
      </c>
      <c r="J22" s="55" t="e">
        <f t="shared" si="5"/>
        <v>#DIV/0!</v>
      </c>
      <c r="K22" s="55" t="e">
        <f>K19-$F$5</f>
        <v>#DIV/0!</v>
      </c>
      <c r="L22" s="10"/>
    </row>
    <row r="23" spans="1:12" s="26" customFormat="1" ht="12.75">
      <c r="A23" s="25" t="s">
        <v>29</v>
      </c>
      <c r="B23" s="56" t="e">
        <f>((B22-$F$64)/$F$63)*$J$64</f>
        <v>#DIV/0!</v>
      </c>
      <c r="C23" s="56" t="e">
        <f aca="true" t="shared" si="6" ref="C23:L23">((C22-$F$64)/$F$63)*$J$64</f>
        <v>#DIV/0!</v>
      </c>
      <c r="D23" s="56" t="e">
        <f t="shared" si="6"/>
        <v>#DIV/0!</v>
      </c>
      <c r="E23" s="56" t="e">
        <f t="shared" si="6"/>
        <v>#DIV/0!</v>
      </c>
      <c r="F23" s="56" t="e">
        <f t="shared" si="6"/>
        <v>#DIV/0!</v>
      </c>
      <c r="G23" s="56" t="e">
        <f t="shared" si="6"/>
        <v>#DIV/0!</v>
      </c>
      <c r="H23" s="56" t="e">
        <f t="shared" si="6"/>
        <v>#DIV/0!</v>
      </c>
      <c r="I23" s="56" t="e">
        <f t="shared" si="6"/>
        <v>#DIV/0!</v>
      </c>
      <c r="J23" s="56" t="e">
        <f t="shared" si="6"/>
        <v>#DIV/0!</v>
      </c>
      <c r="K23" s="56" t="e">
        <f t="shared" si="6"/>
        <v>#DIV/0!</v>
      </c>
      <c r="L23" s="12"/>
    </row>
    <row r="24" spans="1:12" s="31" customFormat="1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1" s="31" customFormat="1" ht="12.75">
      <c r="A25" s="17" t="s">
        <v>38</v>
      </c>
      <c r="B25" s="18">
        <v>11</v>
      </c>
      <c r="C25" s="19">
        <v>12</v>
      </c>
      <c r="D25" s="19">
        <v>13</v>
      </c>
      <c r="E25" s="19">
        <v>14</v>
      </c>
      <c r="F25" s="19">
        <v>15</v>
      </c>
      <c r="G25" s="19">
        <v>16</v>
      </c>
      <c r="H25" s="19">
        <v>17</v>
      </c>
      <c r="I25" s="19">
        <v>18</v>
      </c>
      <c r="J25" s="19">
        <v>19</v>
      </c>
      <c r="K25" s="19">
        <v>20</v>
      </c>
    </row>
    <row r="26" spans="1:11" s="54" customFormat="1" ht="10.5">
      <c r="A26" s="21" t="s">
        <v>34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2.75">
      <c r="A27" s="21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21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20" t="s">
        <v>32</v>
      </c>
      <c r="B29" s="8" t="e">
        <f>AVERAGE(B27:B28)</f>
        <v>#DIV/0!</v>
      </c>
      <c r="C29" s="8" t="e">
        <f>AVERAGE(C27:C28)</f>
        <v>#DIV/0!</v>
      </c>
      <c r="D29" s="8" t="e">
        <f>AVERAGE(D27:D28)</f>
        <v>#DIV/0!</v>
      </c>
      <c r="E29" s="8" t="e">
        <f>AVERAGE(E27:E28)</f>
        <v>#DIV/0!</v>
      </c>
      <c r="F29" s="8" t="e">
        <f>AVERAGE(F27:F28)</f>
        <v>#DIV/0!</v>
      </c>
      <c r="G29" s="8" t="e">
        <f>AVERAGE(G27:G28)</f>
        <v>#DIV/0!</v>
      </c>
      <c r="H29" s="8" t="e">
        <f>AVERAGE(H27:H28)</f>
        <v>#DIV/0!</v>
      </c>
      <c r="I29" s="8" t="e">
        <f>AVERAGE(I27:I28)</f>
        <v>#DIV/0!</v>
      </c>
      <c r="J29" s="8" t="e">
        <f>AVERAGE(J27:J28)</f>
        <v>#DIV/0!</v>
      </c>
      <c r="K29" s="8" t="e">
        <f>AVERAGE(K27:K28)</f>
        <v>#DIV/0!</v>
      </c>
    </row>
    <row r="30" spans="1:11" s="22" customFormat="1" ht="12.75">
      <c r="A30" s="21" t="s">
        <v>25</v>
      </c>
      <c r="B30" s="9" t="e">
        <f>STDEV(B27:B28)</f>
        <v>#DIV/0!</v>
      </c>
      <c r="C30" s="9" t="e">
        <f>STDEV(C27:C28)</f>
        <v>#DIV/0!</v>
      </c>
      <c r="D30" s="9" t="e">
        <f>STDEV(D27:D28)</f>
        <v>#DIV/0!</v>
      </c>
      <c r="E30" s="9" t="e">
        <f>STDEV(E27:E28)</f>
        <v>#DIV/0!</v>
      </c>
      <c r="F30" s="9" t="e">
        <f>STDEV(F27:F28)</f>
        <v>#DIV/0!</v>
      </c>
      <c r="G30" s="9" t="e">
        <f>STDEV(G27:G28)</f>
        <v>#DIV/0!</v>
      </c>
      <c r="H30" s="9" t="e">
        <f>STDEV(H27:H28)</f>
        <v>#DIV/0!</v>
      </c>
      <c r="I30" s="9" t="e">
        <f>STDEV(I27:I28)</f>
        <v>#DIV/0!</v>
      </c>
      <c r="J30" s="9" t="e">
        <f>STDEV(J27:J28)</f>
        <v>#DIV/0!</v>
      </c>
      <c r="K30" s="9" t="e">
        <f>STDEV(K27:K28)</f>
        <v>#DIV/0!</v>
      </c>
    </row>
    <row r="31" spans="1:11" ht="12.75">
      <c r="A31" s="21" t="s">
        <v>54</v>
      </c>
      <c r="B31" s="4" t="e">
        <f>(B30/B29)*100</f>
        <v>#DIV/0!</v>
      </c>
      <c r="C31" s="4" t="e">
        <f>(C30/C29)*100</f>
        <v>#DIV/0!</v>
      </c>
      <c r="D31" s="4" t="e">
        <f>(D30/D29)*100</f>
        <v>#DIV/0!</v>
      </c>
      <c r="E31" s="4" t="e">
        <f>(E30/E29)*100</f>
        <v>#DIV/0!</v>
      </c>
      <c r="F31" s="4" t="e">
        <f>(F30/F29)*100</f>
        <v>#DIV/0!</v>
      </c>
      <c r="G31" s="4" t="e">
        <f>(G30/G29)*100</f>
        <v>#DIV/0!</v>
      </c>
      <c r="H31" s="4" t="e">
        <f>(H30/H29)*100</f>
        <v>#DIV/0!</v>
      </c>
      <c r="I31" s="4" t="e">
        <f>(I30/I29)*100</f>
        <v>#DIV/0!</v>
      </c>
      <c r="J31" s="4" t="e">
        <f>(J30/J29)*100</f>
        <v>#DIV/0!</v>
      </c>
      <c r="K31" s="4" t="e">
        <f>(K30/K29)*100</f>
        <v>#DIV/0!</v>
      </c>
    </row>
    <row r="32" spans="1:11" ht="12.75">
      <c r="A32" s="23" t="s">
        <v>33</v>
      </c>
      <c r="B32" s="55" t="e">
        <f>B29-$F$5</f>
        <v>#DIV/0!</v>
      </c>
      <c r="C32" s="55" t="e">
        <f aca="true" t="shared" si="7" ref="C32:J32">C29-$F$5</f>
        <v>#DIV/0!</v>
      </c>
      <c r="D32" s="55" t="e">
        <f t="shared" si="7"/>
        <v>#DIV/0!</v>
      </c>
      <c r="E32" s="55" t="e">
        <f t="shared" si="7"/>
        <v>#DIV/0!</v>
      </c>
      <c r="F32" s="55" t="e">
        <f t="shared" si="7"/>
        <v>#DIV/0!</v>
      </c>
      <c r="G32" s="55" t="e">
        <f t="shared" si="7"/>
        <v>#DIV/0!</v>
      </c>
      <c r="H32" s="55" t="e">
        <f t="shared" si="7"/>
        <v>#DIV/0!</v>
      </c>
      <c r="I32" s="55" t="e">
        <f t="shared" si="7"/>
        <v>#DIV/0!</v>
      </c>
      <c r="J32" s="55" t="e">
        <f t="shared" si="7"/>
        <v>#DIV/0!</v>
      </c>
      <c r="K32" s="55" t="e">
        <f>K29-$F$5</f>
        <v>#DIV/0!</v>
      </c>
    </row>
    <row r="33" spans="1:11" s="24" customFormat="1" ht="12.75">
      <c r="A33" s="25" t="s">
        <v>29</v>
      </c>
      <c r="B33" s="56" t="e">
        <f>((B32-$F$64)/$F$63)*$J$64</f>
        <v>#DIV/0!</v>
      </c>
      <c r="C33" s="56" t="e">
        <f>((C32-$F$64)/$F$63)*$J$64</f>
        <v>#DIV/0!</v>
      </c>
      <c r="D33" s="56" t="e">
        <f>((D32-$F$64)/$F$63)*$J$64</f>
        <v>#DIV/0!</v>
      </c>
      <c r="E33" s="56" t="e">
        <f>((E32-$F$64)/$F$63)*$J$64</f>
        <v>#DIV/0!</v>
      </c>
      <c r="F33" s="56" t="e">
        <f>((F32-$F$64)/$F$63)*$J$64</f>
        <v>#DIV/0!</v>
      </c>
      <c r="G33" s="56" t="e">
        <f>((G32-$F$64)/$F$63)*$J$64</f>
        <v>#DIV/0!</v>
      </c>
      <c r="H33" s="56" t="e">
        <f>((H32-$F$64)/$F$63)*$J$64</f>
        <v>#DIV/0!</v>
      </c>
      <c r="I33" s="56" t="e">
        <f>((I32-$F$64)/$F$63)*$J$64</f>
        <v>#DIV/0!</v>
      </c>
      <c r="J33" s="56" t="e">
        <f>((J32-$F$64)/$F$63)*$J$64</f>
        <v>#DIV/0!</v>
      </c>
      <c r="K33" s="56" t="e">
        <f>((K32-$F$64)/$F$63)*$J$64</f>
        <v>#DIV/0!</v>
      </c>
    </row>
    <row r="34" s="26" customFormat="1" ht="12.75"/>
    <row r="35" spans="1:12" s="28" customFormat="1" ht="12.75">
      <c r="A35" s="42" t="s">
        <v>46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8" customFormat="1" ht="12.75">
      <c r="A36" s="21" t="s">
        <v>38</v>
      </c>
      <c r="B36" s="1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  <c r="L36" s="19"/>
    </row>
    <row r="37" spans="1:12" s="53" customFormat="1" ht="10.5">
      <c r="A37" s="21" t="s">
        <v>34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s="28" customFormat="1" ht="12.75">
      <c r="A38" s="21" t="s">
        <v>30</v>
      </c>
      <c r="B38" s="38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28" customFormat="1" ht="12.75">
      <c r="A39" s="21" t="s">
        <v>31</v>
      </c>
      <c r="B39" s="38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28" customFormat="1" ht="12.75">
      <c r="A40" s="20" t="s">
        <v>32</v>
      </c>
      <c r="B40" s="43" t="e">
        <f>AVERAGE(B38:B39)</f>
        <v>#DIV/0!</v>
      </c>
      <c r="C40" s="8" t="e">
        <f>AVERAGE(C38:C39)</f>
        <v>#DIV/0!</v>
      </c>
      <c r="D40" s="8" t="e">
        <f>AVERAGE(D38:D39)</f>
        <v>#DIV/0!</v>
      </c>
      <c r="E40" s="8" t="e">
        <f>AVERAGE(E38:E39)</f>
        <v>#DIV/0!</v>
      </c>
      <c r="F40" s="8" t="e">
        <f>AVERAGE(F38:F39)</f>
        <v>#DIV/0!</v>
      </c>
      <c r="G40" s="8" t="e">
        <f>AVERAGE(G38:G39)</f>
        <v>#DIV/0!</v>
      </c>
      <c r="H40" s="8" t="e">
        <f>AVERAGE(H38:H39)</f>
        <v>#DIV/0!</v>
      </c>
      <c r="I40" s="8" t="e">
        <f>AVERAGE(I38:I39)</f>
        <v>#DIV/0!</v>
      </c>
      <c r="J40" s="8" t="e">
        <f>AVERAGE(J38:J39)</f>
        <v>#DIV/0!</v>
      </c>
      <c r="K40" s="8" t="e">
        <f>AVERAGE(K38:K39)</f>
        <v>#DIV/0!</v>
      </c>
      <c r="L40" s="8"/>
    </row>
    <row r="41" spans="1:12" s="28" customFormat="1" ht="12.75">
      <c r="A41" s="21" t="s">
        <v>25</v>
      </c>
      <c r="B41" s="32" t="e">
        <f>STDEV(B38:B39)</f>
        <v>#DIV/0!</v>
      </c>
      <c r="C41" s="32" t="e">
        <f>STDEV(C38:C39)</f>
        <v>#DIV/0!</v>
      </c>
      <c r="D41" s="32" t="e">
        <f>STDEV(D38:D39)</f>
        <v>#DIV/0!</v>
      </c>
      <c r="E41" s="32" t="e">
        <f>STDEV(E38:E39)</f>
        <v>#DIV/0!</v>
      </c>
      <c r="F41" s="32" t="e">
        <f>STDEV(F38:F39)</f>
        <v>#DIV/0!</v>
      </c>
      <c r="G41" s="32" t="e">
        <f>STDEV(G38:G39)</f>
        <v>#DIV/0!</v>
      </c>
      <c r="H41" s="32" t="e">
        <f>STDEV(H38:H39)</f>
        <v>#DIV/0!</v>
      </c>
      <c r="I41" s="32" t="e">
        <f>STDEV(I38:I39)</f>
        <v>#DIV/0!</v>
      </c>
      <c r="J41" s="32" t="e">
        <f>STDEV(J38:J39)</f>
        <v>#DIV/0!</v>
      </c>
      <c r="K41" s="32" t="e">
        <f>STDEV(K38:K39)</f>
        <v>#DIV/0!</v>
      </c>
      <c r="L41" s="32"/>
    </row>
    <row r="42" spans="1:12" s="28" customFormat="1" ht="12.75">
      <c r="A42" s="21" t="s">
        <v>54</v>
      </c>
      <c r="B42" s="4" t="e">
        <f aca="true" t="shared" si="8" ref="B42:L42">(B41/B40)*100</f>
        <v>#DIV/0!</v>
      </c>
      <c r="C42" s="4" t="e">
        <f t="shared" si="8"/>
        <v>#DIV/0!</v>
      </c>
      <c r="D42" s="4" t="e">
        <f t="shared" si="8"/>
        <v>#DIV/0!</v>
      </c>
      <c r="E42" s="4" t="e">
        <f t="shared" si="8"/>
        <v>#DIV/0!</v>
      </c>
      <c r="F42" s="4" t="e">
        <f t="shared" si="8"/>
        <v>#DIV/0!</v>
      </c>
      <c r="G42" s="4" t="e">
        <f t="shared" si="8"/>
        <v>#DIV/0!</v>
      </c>
      <c r="H42" s="4" t="e">
        <f t="shared" si="8"/>
        <v>#DIV/0!</v>
      </c>
      <c r="I42" s="4" t="e">
        <f t="shared" si="8"/>
        <v>#DIV/0!</v>
      </c>
      <c r="J42" s="4" t="e">
        <f t="shared" si="8"/>
        <v>#DIV/0!</v>
      </c>
      <c r="K42" s="4" t="e">
        <f t="shared" si="8"/>
        <v>#DIV/0!</v>
      </c>
      <c r="L42" s="4"/>
    </row>
    <row r="43" spans="1:12" s="28" customFormat="1" ht="12.75">
      <c r="A43" s="23" t="s">
        <v>33</v>
      </c>
      <c r="B43" s="55" t="e">
        <f>B40-$F$5</f>
        <v>#DIV/0!</v>
      </c>
      <c r="C43" s="55" t="e">
        <f aca="true" t="shared" si="9" ref="C43:L43">C40-$F$5</f>
        <v>#DIV/0!</v>
      </c>
      <c r="D43" s="55" t="e">
        <f t="shared" si="9"/>
        <v>#DIV/0!</v>
      </c>
      <c r="E43" s="55" t="e">
        <f t="shared" si="9"/>
        <v>#DIV/0!</v>
      </c>
      <c r="F43" s="55" t="e">
        <f t="shared" si="9"/>
        <v>#DIV/0!</v>
      </c>
      <c r="G43" s="55" t="e">
        <f t="shared" si="9"/>
        <v>#DIV/0!</v>
      </c>
      <c r="H43" s="55" t="e">
        <f t="shared" si="9"/>
        <v>#DIV/0!</v>
      </c>
      <c r="I43" s="55" t="e">
        <f t="shared" si="9"/>
        <v>#DIV/0!</v>
      </c>
      <c r="J43" s="55" t="e">
        <f t="shared" si="9"/>
        <v>#DIV/0!</v>
      </c>
      <c r="K43" s="55" t="e">
        <f>K40-$F$5</f>
        <v>#DIV/0!</v>
      </c>
      <c r="L43" s="10"/>
    </row>
    <row r="44" spans="1:12" s="28" customFormat="1" ht="12.75">
      <c r="A44" s="25" t="s">
        <v>28</v>
      </c>
      <c r="B44" s="57" t="e">
        <f aca="true" t="shared" si="10" ref="B44:L44">((B43-$B$64)/$B$63)*$J$63</f>
        <v>#DIV/0!</v>
      </c>
      <c r="C44" s="56" t="e">
        <f t="shared" si="10"/>
        <v>#DIV/0!</v>
      </c>
      <c r="D44" s="56" t="e">
        <f t="shared" si="10"/>
        <v>#DIV/0!</v>
      </c>
      <c r="E44" s="56" t="e">
        <f t="shared" si="10"/>
        <v>#DIV/0!</v>
      </c>
      <c r="F44" s="56" t="e">
        <f t="shared" si="10"/>
        <v>#DIV/0!</v>
      </c>
      <c r="G44" s="56" t="e">
        <f t="shared" si="10"/>
        <v>#DIV/0!</v>
      </c>
      <c r="H44" s="56" t="e">
        <f t="shared" si="10"/>
        <v>#DIV/0!</v>
      </c>
      <c r="I44" s="56" t="e">
        <f t="shared" si="10"/>
        <v>#DIV/0!</v>
      </c>
      <c r="J44" s="56" t="e">
        <f t="shared" si="10"/>
        <v>#DIV/0!</v>
      </c>
      <c r="K44" s="56" t="e">
        <f t="shared" si="10"/>
        <v>#DIV/0!</v>
      </c>
      <c r="L44" s="12"/>
    </row>
    <row r="45" s="28" customFormat="1" ht="12.75"/>
    <row r="46" spans="1:11" s="28" customFormat="1" ht="12.75">
      <c r="A46" s="21" t="s">
        <v>38</v>
      </c>
      <c r="B46" s="1">
        <v>11</v>
      </c>
      <c r="C46" s="19">
        <v>12</v>
      </c>
      <c r="D46" s="19">
        <v>13</v>
      </c>
      <c r="E46" s="19">
        <v>14</v>
      </c>
      <c r="F46" s="19">
        <v>15</v>
      </c>
      <c r="G46" s="19">
        <v>16</v>
      </c>
      <c r="H46" s="19">
        <v>17</v>
      </c>
      <c r="I46" s="19">
        <v>18</v>
      </c>
      <c r="J46" s="19">
        <v>19</v>
      </c>
      <c r="K46" s="19">
        <v>20</v>
      </c>
    </row>
    <row r="47" spans="1:11" s="53" customFormat="1" ht="10.5">
      <c r="A47" s="21" t="s">
        <v>34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s="28" customFormat="1" ht="12.75">
      <c r="A48" s="21" t="s">
        <v>30</v>
      </c>
      <c r="B48" s="38"/>
      <c r="C48" s="5"/>
      <c r="D48" s="5"/>
      <c r="E48" s="5"/>
      <c r="F48" s="5"/>
      <c r="G48" s="5"/>
      <c r="H48" s="5"/>
      <c r="I48" s="5"/>
      <c r="J48" s="5"/>
      <c r="K48" s="5"/>
    </row>
    <row r="49" spans="1:11" s="28" customFormat="1" ht="12.75">
      <c r="A49" s="21" t="s">
        <v>31</v>
      </c>
      <c r="B49" s="38"/>
      <c r="C49" s="5"/>
      <c r="D49" s="5"/>
      <c r="E49" s="5"/>
      <c r="F49" s="5"/>
      <c r="G49" s="5"/>
      <c r="H49" s="5"/>
      <c r="I49" s="5"/>
      <c r="J49" s="5"/>
      <c r="K49" s="5"/>
    </row>
    <row r="50" spans="1:11" s="28" customFormat="1" ht="12.75">
      <c r="A50" s="20" t="s">
        <v>32</v>
      </c>
      <c r="B50" s="43" t="e">
        <f>AVERAGE(B48:B49)</f>
        <v>#DIV/0!</v>
      </c>
      <c r="C50" s="8" t="e">
        <f>AVERAGE(C48:C49)</f>
        <v>#DIV/0!</v>
      </c>
      <c r="D50" s="8" t="e">
        <f>AVERAGE(D48:D49)</f>
        <v>#DIV/0!</v>
      </c>
      <c r="E50" s="8" t="e">
        <f>AVERAGE(E48:E49)</f>
        <v>#DIV/0!</v>
      </c>
      <c r="F50" s="8" t="e">
        <f>AVERAGE(F48:F49)</f>
        <v>#DIV/0!</v>
      </c>
      <c r="G50" s="8" t="e">
        <f>AVERAGE(G48:G49)</f>
        <v>#DIV/0!</v>
      </c>
      <c r="H50" s="8" t="e">
        <f>AVERAGE(H48:H49)</f>
        <v>#DIV/0!</v>
      </c>
      <c r="I50" s="8" t="e">
        <f>AVERAGE(I48:I49)</f>
        <v>#DIV/0!</v>
      </c>
      <c r="J50" s="8" t="e">
        <f>AVERAGE(J48:J49)</f>
        <v>#DIV/0!</v>
      </c>
      <c r="K50" s="8" t="e">
        <f>AVERAGE(K48:K49)</f>
        <v>#DIV/0!</v>
      </c>
    </row>
    <row r="51" spans="1:11" s="28" customFormat="1" ht="12.75">
      <c r="A51" s="21" t="s">
        <v>25</v>
      </c>
      <c r="B51" s="32" t="e">
        <f>STDEV(B48:B49)</f>
        <v>#DIV/0!</v>
      </c>
      <c r="C51" s="32" t="e">
        <f>STDEV(C48:C49)</f>
        <v>#DIV/0!</v>
      </c>
      <c r="D51" s="32" t="e">
        <f>STDEV(D48:D49)</f>
        <v>#DIV/0!</v>
      </c>
      <c r="E51" s="32" t="e">
        <f>STDEV(E48:E49)</f>
        <v>#DIV/0!</v>
      </c>
      <c r="F51" s="32" t="e">
        <f>STDEV(F48:F49)</f>
        <v>#DIV/0!</v>
      </c>
      <c r="G51" s="32" t="e">
        <f>STDEV(G48:G49)</f>
        <v>#DIV/0!</v>
      </c>
      <c r="H51" s="32" t="e">
        <f>STDEV(H48:H49)</f>
        <v>#DIV/0!</v>
      </c>
      <c r="I51" s="32" t="e">
        <f>STDEV(I48:I49)</f>
        <v>#DIV/0!</v>
      </c>
      <c r="J51" s="32" t="e">
        <f>STDEV(J48:J49)</f>
        <v>#DIV/0!</v>
      </c>
      <c r="K51" s="32" t="e">
        <f>STDEV(K48:K49)</f>
        <v>#DIV/0!</v>
      </c>
    </row>
    <row r="52" spans="1:11" s="28" customFormat="1" ht="12.75">
      <c r="A52" s="21" t="s">
        <v>54</v>
      </c>
      <c r="B52" s="4" t="e">
        <f>(B51/B50)*100</f>
        <v>#DIV/0!</v>
      </c>
      <c r="C52" s="4" t="e">
        <f>(C51/C50)*100</f>
        <v>#DIV/0!</v>
      </c>
      <c r="D52" s="4" t="e">
        <f>(D51/D50)*100</f>
        <v>#DIV/0!</v>
      </c>
      <c r="E52" s="4" t="e">
        <f>(E51/E50)*100</f>
        <v>#DIV/0!</v>
      </c>
      <c r="F52" s="4" t="e">
        <f>(F51/F50)*100</f>
        <v>#DIV/0!</v>
      </c>
      <c r="G52" s="4" t="e">
        <f>(G51/G50)*100</f>
        <v>#DIV/0!</v>
      </c>
      <c r="H52" s="4" t="e">
        <f>(H51/H50)*100</f>
        <v>#DIV/0!</v>
      </c>
      <c r="I52" s="4" t="e">
        <f>(I51/I50)*100</f>
        <v>#DIV/0!</v>
      </c>
      <c r="J52" s="4" t="e">
        <f>(J51/J50)*100</f>
        <v>#DIV/0!</v>
      </c>
      <c r="K52" s="4" t="e">
        <f>(K51/K50)*100</f>
        <v>#DIV/0!</v>
      </c>
    </row>
    <row r="53" spans="1:11" s="28" customFormat="1" ht="12.75">
      <c r="A53" s="23" t="s">
        <v>33</v>
      </c>
      <c r="B53" s="55" t="e">
        <f>B50-$F$5</f>
        <v>#DIV/0!</v>
      </c>
      <c r="C53" s="55" t="e">
        <f aca="true" t="shared" si="11" ref="C53:J53">C50-$F$5</f>
        <v>#DIV/0!</v>
      </c>
      <c r="D53" s="55" t="e">
        <f t="shared" si="11"/>
        <v>#DIV/0!</v>
      </c>
      <c r="E53" s="55" t="e">
        <f t="shared" si="11"/>
        <v>#DIV/0!</v>
      </c>
      <c r="F53" s="55" t="e">
        <f t="shared" si="11"/>
        <v>#DIV/0!</v>
      </c>
      <c r="G53" s="55" t="e">
        <f t="shared" si="11"/>
        <v>#DIV/0!</v>
      </c>
      <c r="H53" s="55" t="e">
        <f t="shared" si="11"/>
        <v>#DIV/0!</v>
      </c>
      <c r="I53" s="55" t="e">
        <f t="shared" si="11"/>
        <v>#DIV/0!</v>
      </c>
      <c r="J53" s="55" t="e">
        <f t="shared" si="11"/>
        <v>#DIV/0!</v>
      </c>
      <c r="K53" s="55" t="e">
        <f>K50-$F$5</f>
        <v>#DIV/0!</v>
      </c>
    </row>
    <row r="54" spans="1:11" s="28" customFormat="1" ht="12.75">
      <c r="A54" s="25" t="s">
        <v>28</v>
      </c>
      <c r="B54" s="57" t="e">
        <f>((B53-$B$64)/$B$63)*$J$63</f>
        <v>#DIV/0!</v>
      </c>
      <c r="C54" s="56" t="e">
        <f>((C53-$B$64)/$B$63)*$J$63</f>
        <v>#DIV/0!</v>
      </c>
      <c r="D54" s="56" t="e">
        <f>((D53-$B$64)/$B$63)*$J$63</f>
        <v>#DIV/0!</v>
      </c>
      <c r="E54" s="56" t="e">
        <f>((E53-$B$64)/$B$63)*$J$63</f>
        <v>#DIV/0!</v>
      </c>
      <c r="F54" s="56" t="e">
        <f>((F53-$B$64)/$B$63)*$J$63</f>
        <v>#DIV/0!</v>
      </c>
      <c r="G54" s="56" t="e">
        <f>((G53-$B$64)/$B$63)*$J$63</f>
        <v>#DIV/0!</v>
      </c>
      <c r="H54" s="56" t="e">
        <f>((H53-$B$64)/$B$63)*$J$63</f>
        <v>#DIV/0!</v>
      </c>
      <c r="I54" s="56" t="e">
        <f>((I53-$B$64)/$B$63)*$J$63</f>
        <v>#DIV/0!</v>
      </c>
      <c r="J54" s="56" t="e">
        <f>((J53-$B$64)/$B$63)*$J$63</f>
        <v>#DIV/0!</v>
      </c>
      <c r="K54" s="56" t="e">
        <f>((K53-$B$64)/$B$63)*$J$63</f>
        <v>#DIV/0!</v>
      </c>
    </row>
    <row r="55" spans="1:11" s="28" customFormat="1" ht="12.75">
      <c r="A55" s="51"/>
      <c r="B55" s="41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28" customFormat="1" ht="12.75">
      <c r="A56" s="42" t="s">
        <v>59</v>
      </c>
      <c r="B56" s="41"/>
      <c r="C56" s="13"/>
      <c r="D56" s="13"/>
      <c r="E56" s="13"/>
      <c r="F56" s="13"/>
      <c r="G56" s="13"/>
      <c r="H56" s="13"/>
      <c r="I56" s="13"/>
      <c r="J56" s="13"/>
      <c r="K56" s="13"/>
    </row>
    <row r="57" spans="1:11" s="28" customFormat="1" ht="12.75">
      <c r="A57" s="21" t="s">
        <v>38</v>
      </c>
      <c r="B57" s="1">
        <v>1</v>
      </c>
      <c r="C57" s="19">
        <v>2</v>
      </c>
      <c r="D57" s="19">
        <v>3</v>
      </c>
      <c r="E57" s="19">
        <v>4</v>
      </c>
      <c r="F57" s="19">
        <v>5</v>
      </c>
      <c r="G57" s="19">
        <v>6</v>
      </c>
      <c r="H57" s="19">
        <v>7</v>
      </c>
      <c r="I57" s="19">
        <v>8</v>
      </c>
      <c r="J57" s="19">
        <v>9</v>
      </c>
      <c r="K57" s="19">
        <v>10</v>
      </c>
    </row>
    <row r="58" spans="1:11" s="28" customFormat="1" ht="12.75">
      <c r="A58" s="27" t="s">
        <v>37</v>
      </c>
      <c r="B58" s="41" t="e">
        <f>(B44-(2*B23))/B23</f>
        <v>#DIV/0!</v>
      </c>
      <c r="C58" s="41" t="e">
        <f aca="true" t="shared" si="12" ref="C58:K58">(C44-(2*C23))/C23</f>
        <v>#DIV/0!</v>
      </c>
      <c r="D58" s="41" t="e">
        <f t="shared" si="12"/>
        <v>#DIV/0!</v>
      </c>
      <c r="E58" s="41" t="e">
        <f t="shared" si="12"/>
        <v>#DIV/0!</v>
      </c>
      <c r="F58" s="41" t="e">
        <f t="shared" si="12"/>
        <v>#DIV/0!</v>
      </c>
      <c r="G58" s="41" t="e">
        <f t="shared" si="12"/>
        <v>#DIV/0!</v>
      </c>
      <c r="H58" s="41" t="e">
        <f t="shared" si="12"/>
        <v>#DIV/0!</v>
      </c>
      <c r="I58" s="41" t="e">
        <f t="shared" si="12"/>
        <v>#DIV/0!</v>
      </c>
      <c r="J58" s="41" t="e">
        <f t="shared" si="12"/>
        <v>#DIV/0!</v>
      </c>
      <c r="K58" s="41" t="e">
        <f t="shared" si="12"/>
        <v>#DIV/0!</v>
      </c>
    </row>
    <row r="59" spans="1:11" s="28" customFormat="1" ht="12.75">
      <c r="A59" s="21" t="s">
        <v>38</v>
      </c>
      <c r="B59" s="1">
        <v>11</v>
      </c>
      <c r="C59" s="19">
        <v>12</v>
      </c>
      <c r="D59" s="19">
        <v>13</v>
      </c>
      <c r="E59" s="19">
        <v>14</v>
      </c>
      <c r="F59" s="19">
        <v>15</v>
      </c>
      <c r="G59" s="19">
        <v>16</v>
      </c>
      <c r="H59" s="19">
        <v>17</v>
      </c>
      <c r="I59" s="19">
        <v>18</v>
      </c>
      <c r="J59" s="19">
        <v>19</v>
      </c>
      <c r="K59" s="19">
        <v>20</v>
      </c>
    </row>
    <row r="60" spans="1:11" s="28" customFormat="1" ht="12.75">
      <c r="A60" s="27" t="s">
        <v>37</v>
      </c>
      <c r="B60" s="41" t="e">
        <f>(B54-(2*B33))/B33</f>
        <v>#DIV/0!</v>
      </c>
      <c r="C60" s="41" t="e">
        <f aca="true" t="shared" si="13" ref="C60:K60">(C54-(2*C33))/C33</f>
        <v>#DIV/0!</v>
      </c>
      <c r="D60" s="41" t="e">
        <f t="shared" si="13"/>
        <v>#DIV/0!</v>
      </c>
      <c r="E60" s="41" t="e">
        <f t="shared" si="13"/>
        <v>#DIV/0!</v>
      </c>
      <c r="F60" s="41" t="e">
        <f t="shared" si="13"/>
        <v>#DIV/0!</v>
      </c>
      <c r="G60" s="41" t="e">
        <f t="shared" si="13"/>
        <v>#DIV/0!</v>
      </c>
      <c r="H60" s="41" t="e">
        <f t="shared" si="13"/>
        <v>#DIV/0!</v>
      </c>
      <c r="I60" s="41" t="e">
        <f t="shared" si="13"/>
        <v>#DIV/0!</v>
      </c>
      <c r="J60" s="41" t="e">
        <f t="shared" si="13"/>
        <v>#DIV/0!</v>
      </c>
      <c r="K60" s="41" t="e">
        <f t="shared" si="13"/>
        <v>#DIV/0!</v>
      </c>
    </row>
    <row r="62" spans="1:10" ht="13.5" thickBot="1">
      <c r="A62" s="33" t="s">
        <v>43</v>
      </c>
      <c r="B62" s="2" t="s">
        <v>60</v>
      </c>
      <c r="E62" s="33" t="s">
        <v>44</v>
      </c>
      <c r="F62" s="2" t="s">
        <v>60</v>
      </c>
      <c r="G62" s="28"/>
      <c r="I62" s="59" t="s">
        <v>39</v>
      </c>
      <c r="J62" s="60"/>
    </row>
    <row r="63" spans="1:10" ht="12.75">
      <c r="A63" s="33" t="s">
        <v>55</v>
      </c>
      <c r="B63" s="39"/>
      <c r="E63" s="33" t="s">
        <v>41</v>
      </c>
      <c r="F63" s="39"/>
      <c r="I63" s="61" t="s">
        <v>47</v>
      </c>
      <c r="J63" s="3">
        <v>488</v>
      </c>
    </row>
    <row r="64" spans="1:10" ht="12.75">
      <c r="A64" s="33" t="s">
        <v>62</v>
      </c>
      <c r="B64" s="39"/>
      <c r="E64" s="33" t="s">
        <v>61</v>
      </c>
      <c r="F64" s="39"/>
      <c r="I64" s="62" t="s">
        <v>48</v>
      </c>
      <c r="J64" s="3">
        <v>30</v>
      </c>
    </row>
    <row r="65" spans="1:6" ht="12.75">
      <c r="A65" s="40" t="s">
        <v>57</v>
      </c>
      <c r="B65" s="2" t="s">
        <v>33</v>
      </c>
      <c r="E65" s="33" t="s">
        <v>42</v>
      </c>
      <c r="F65" s="2" t="s">
        <v>33</v>
      </c>
    </row>
    <row r="66" spans="1:6" ht="12.75">
      <c r="A66" s="40" t="s">
        <v>36</v>
      </c>
      <c r="B66" s="2" t="s">
        <v>28</v>
      </c>
      <c r="E66" s="33" t="s">
        <v>35</v>
      </c>
      <c r="F66" s="2" t="s">
        <v>29</v>
      </c>
    </row>
    <row r="67" spans="1:6" ht="13.5">
      <c r="A67" s="33" t="s">
        <v>40</v>
      </c>
      <c r="B67" s="39"/>
      <c r="E67" s="33" t="s">
        <v>40</v>
      </c>
      <c r="F67" s="39"/>
    </row>
    <row r="69" ht="12.75">
      <c r="A69" s="33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81" spans="1:4" ht="12.75">
      <c r="A81" s="36"/>
      <c r="B81" s="36"/>
      <c r="C81" s="36"/>
      <c r="D81" s="37"/>
    </row>
    <row r="82" spans="1:4" ht="12.75">
      <c r="A82" s="36"/>
      <c r="B82" s="36"/>
      <c r="C82" s="36"/>
      <c r="D82" s="37"/>
    </row>
    <row r="83" spans="1:4" ht="12.75">
      <c r="A83" s="36"/>
      <c r="B83" s="36"/>
      <c r="C83" s="36"/>
      <c r="D83" s="37"/>
    </row>
    <row r="84" spans="1:4" ht="12.75">
      <c r="A84" s="36"/>
      <c r="B84" s="36"/>
      <c r="C84" s="36"/>
      <c r="D84" s="37"/>
    </row>
    <row r="91" ht="15.75"/>
  </sheetData>
  <mergeCells count="10">
    <mergeCell ref="I62:J62"/>
    <mergeCell ref="A3:A4"/>
    <mergeCell ref="B3:B4"/>
    <mergeCell ref="C3:C4"/>
    <mergeCell ref="D3:D4"/>
    <mergeCell ref="H3:H4"/>
    <mergeCell ref="I3:I4"/>
    <mergeCell ref="E3:E4"/>
    <mergeCell ref="F3:F4"/>
    <mergeCell ref="G3:G4"/>
  </mergeCells>
  <printOptions/>
  <pageMargins left="0.75" right="0.75" top="1" bottom="1" header="0.5" footer="0.5"/>
  <pageSetup orientation="landscape" paperSize="9" scale="86"/>
  <rowBreaks count="1" manualBreakCount="1"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Solomon</dc:creator>
  <cp:keywords/>
  <dc:description/>
  <cp:lastModifiedBy>Toni Solomon</cp:lastModifiedBy>
  <cp:lastPrinted>2009-06-01T20:10:27Z</cp:lastPrinted>
  <dcterms:created xsi:type="dcterms:W3CDTF">2008-04-15T19:26:13Z</dcterms:created>
  <cp:category/>
  <cp:version/>
  <cp:contentType/>
  <cp:contentStatus/>
</cp:coreProperties>
</file>